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onw\Downloads\"/>
    </mc:Choice>
  </mc:AlternateContent>
  <xr:revisionPtr revIDLastSave="0" documentId="13_ncr:1_{9B960C0A-AEE8-4EB1-9DD7-9835E136CC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" sheetId="1" r:id="rId1"/>
    <sheet name="System" sheetId="4" r:id="rId2"/>
    <sheet name="Belege" sheetId="3" r:id="rId3"/>
  </sheets>
  <definedNames>
    <definedName name="_xlnm.Print_Titles" localSheetId="0">Antrag!$1:$16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1" l="1"/>
  <c r="F79" i="1"/>
  <c r="K107" i="1"/>
  <c r="H107" i="1"/>
  <c r="K106" i="1"/>
  <c r="P106" i="1" s="1"/>
  <c r="K105" i="1"/>
  <c r="P105" i="1" s="1"/>
  <c r="K104" i="1"/>
  <c r="P104" i="1" s="1"/>
  <c r="E104" i="1"/>
  <c r="B104" i="1"/>
  <c r="K103" i="1"/>
  <c r="K82" i="1"/>
  <c r="H82" i="1"/>
  <c r="K81" i="1"/>
  <c r="P81" i="1" s="1"/>
  <c r="K80" i="1"/>
  <c r="P80" i="1" s="1"/>
  <c r="K79" i="1"/>
  <c r="P79" i="1" s="1"/>
  <c r="E79" i="1"/>
  <c r="B79" i="1"/>
  <c r="K78" i="1"/>
  <c r="K53" i="1"/>
  <c r="B54" i="1"/>
  <c r="E54" i="1"/>
  <c r="M99" i="1"/>
  <c r="L99" i="1"/>
  <c r="K98" i="1"/>
  <c r="K97" i="1"/>
  <c r="K96" i="1"/>
  <c r="M74" i="1"/>
  <c r="L74" i="1"/>
  <c r="K73" i="1"/>
  <c r="K72" i="1"/>
  <c r="K71" i="1"/>
  <c r="L49" i="1"/>
  <c r="M49" i="1"/>
  <c r="K47" i="1"/>
  <c r="K48" i="1"/>
  <c r="K46" i="1"/>
  <c r="B5" i="4"/>
  <c r="B4" i="4"/>
  <c r="B3" i="4"/>
  <c r="K57" i="1"/>
  <c r="K56" i="1"/>
  <c r="P56" i="1" s="1"/>
  <c r="K55" i="1"/>
  <c r="P55" i="1" s="1"/>
  <c r="K54" i="1"/>
  <c r="F54" i="1"/>
  <c r="H57" i="1"/>
  <c r="P32" i="1"/>
  <c r="R32" i="1" s="1"/>
  <c r="P107" i="1" l="1"/>
  <c r="R107" i="1" s="1"/>
  <c r="N107" i="1"/>
  <c r="K49" i="1"/>
  <c r="P82" i="1"/>
  <c r="R82" i="1" s="1"/>
  <c r="N82" i="1"/>
  <c r="K99" i="1"/>
  <c r="K74" i="1"/>
  <c r="P97" i="1"/>
  <c r="P98" i="1"/>
  <c r="P96" i="1"/>
  <c r="P95" i="1"/>
  <c r="P72" i="1"/>
  <c r="P73" i="1"/>
  <c r="P71" i="1"/>
  <c r="P70" i="1"/>
  <c r="P48" i="1"/>
  <c r="P47" i="1"/>
  <c r="P46" i="1"/>
  <c r="P45" i="1"/>
  <c r="P54" i="1"/>
  <c r="O74" i="1" l="1"/>
  <c r="P99" i="1"/>
  <c r="R99" i="1" s="1"/>
  <c r="P74" i="1"/>
  <c r="R74" i="1" s="1"/>
  <c r="N99" i="1"/>
  <c r="N74" i="1"/>
  <c r="O99" i="1"/>
  <c r="N49" i="1"/>
  <c r="O49" i="1"/>
  <c r="P49" i="1"/>
  <c r="R49" i="1" s="1"/>
  <c r="P57" i="1"/>
  <c r="R57" i="1" s="1"/>
  <c r="N57" i="1"/>
  <c r="R111" i="1" l="1"/>
  <c r="R117" i="1" s="1"/>
</calcChain>
</file>

<file path=xl/sharedStrings.xml><?xml version="1.0" encoding="utf-8"?>
<sst xmlns="http://schemas.openxmlformats.org/spreadsheetml/2006/main" count="113" uniqueCount="57">
  <si>
    <t>Referenz: Regularien Abteilung LA  Stand 30.06.2025</t>
  </si>
  <si>
    <t>Für die hier erfassten Daten gelten die Datenschutzvereinbarung des Hauptvereins</t>
  </si>
  <si>
    <t>Antragsteller:in</t>
  </si>
  <si>
    <t>Vor-  und Nachname:</t>
  </si>
  <si>
    <t>Straße / Hausnr.</t>
  </si>
  <si>
    <t>Postleitzahl / Wohnort</t>
  </si>
  <si>
    <t>IBAN/Institut</t>
  </si>
  <si>
    <t>sonstige Aufwendungen lt. Beleg</t>
  </si>
  <si>
    <t>ERSTATTUNG</t>
  </si>
  <si>
    <t>Art der Aufwendung</t>
  </si>
  <si>
    <t xml:space="preserve">abgesprochen mit </t>
  </si>
  <si>
    <t>Betrag</t>
  </si>
  <si>
    <t>Summe:</t>
  </si>
  <si>
    <t>Veranstaltung:</t>
  </si>
  <si>
    <t>SDM/DM/SO:</t>
  </si>
  <si>
    <t>Datum / Zeitraum</t>
  </si>
  <si>
    <t>Postleitzahl / Ort</t>
  </si>
  <si>
    <t>leitzahl</t>
  </si>
  <si>
    <t>Fahrgemeinschaft, bitte ankreuzen</t>
  </si>
  <si>
    <t>ja</t>
  </si>
  <si>
    <t>Nein</t>
  </si>
  <si>
    <t>Unterkunft</t>
  </si>
  <si>
    <t>Anzahl der Übernachtungen</t>
  </si>
  <si>
    <t>Kosten pro Übernachtung</t>
  </si>
  <si>
    <t>Aufwand</t>
  </si>
  <si>
    <t>Start</t>
  </si>
  <si>
    <t>Ziel</t>
  </si>
  <si>
    <t>Entfernung (einfach)</t>
  </si>
  <si>
    <t>Km-Satz</t>
  </si>
  <si>
    <t>Summe Erstattungen:</t>
  </si>
  <si>
    <t>Korrekturen:</t>
  </si>
  <si>
    <t>Summe Auszahlung:</t>
  </si>
  <si>
    <t>System</t>
  </si>
  <si>
    <t>V1</t>
  </si>
  <si>
    <t>V2</t>
  </si>
  <si>
    <t>V3</t>
  </si>
  <si>
    <t>NEINDM</t>
  </si>
  <si>
    <t>NEINSDM</t>
  </si>
  <si>
    <t>NEINSO</t>
  </si>
  <si>
    <t>JADM</t>
  </si>
  <si>
    <t>JASDM</t>
  </si>
  <si>
    <t>JASO</t>
  </si>
  <si>
    <r>
      <rPr>
        <b/>
        <sz val="20"/>
        <color theme="1"/>
        <rFont val="Calibri"/>
        <family val="2"/>
        <scheme val="minor"/>
      </rPr>
      <t>Veranstaltung</t>
    </r>
    <r>
      <rPr>
        <b/>
        <sz val="20"/>
        <color rgb="FFFF0000"/>
        <rFont val="Calibri"/>
        <family val="2"/>
        <scheme val="minor"/>
      </rPr>
      <t xml:space="preserve"> 1</t>
    </r>
    <r>
      <rPr>
        <b/>
        <sz val="20"/>
        <color theme="1"/>
        <rFont val="Calibri"/>
        <family val="2"/>
        <scheme val="minor"/>
      </rPr>
      <t xml:space="preserve"> (Meisterschaften/Trainingslager) </t>
    </r>
  </si>
  <si>
    <r>
      <t>V</t>
    </r>
    <r>
      <rPr>
        <b/>
        <sz val="20"/>
        <color rgb="FFFF0000"/>
        <rFont val="Calibri"/>
        <family val="2"/>
        <scheme val="minor"/>
      </rPr>
      <t>1</t>
    </r>
    <r>
      <rPr>
        <b/>
        <sz val="20"/>
        <color theme="1"/>
        <rFont val="Calibri"/>
        <family val="2"/>
        <scheme val="minor"/>
      </rPr>
      <t xml:space="preserve"> (Fahrtkosten)</t>
    </r>
  </si>
  <si>
    <r>
      <rPr>
        <b/>
        <sz val="20"/>
        <color theme="1"/>
        <rFont val="Calibri"/>
        <family val="2"/>
        <scheme val="minor"/>
      </rPr>
      <t xml:space="preserve">Veranstaltung </t>
    </r>
    <r>
      <rPr>
        <b/>
        <sz val="20"/>
        <color rgb="FFFF0000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 xml:space="preserve"> (Meisterschaften/Trainingslager) </t>
    </r>
  </si>
  <si>
    <r>
      <t>V</t>
    </r>
    <r>
      <rPr>
        <b/>
        <sz val="20"/>
        <color rgb="FFFF0000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 xml:space="preserve"> (Fahrtkosten)</t>
    </r>
  </si>
  <si>
    <r>
      <t xml:space="preserve">Veranstaltung </t>
    </r>
    <r>
      <rPr>
        <b/>
        <sz val="20"/>
        <color rgb="FFFF0000"/>
        <rFont val="Calibri"/>
        <family val="2"/>
        <scheme val="minor"/>
      </rPr>
      <t>3</t>
    </r>
    <r>
      <rPr>
        <b/>
        <sz val="20"/>
        <color theme="1"/>
        <rFont val="Calibri"/>
        <family val="2"/>
        <scheme val="minor"/>
      </rPr>
      <t xml:space="preserve"> (Meisterschaften/Trainingslager) </t>
    </r>
  </si>
  <si>
    <r>
      <t>V</t>
    </r>
    <r>
      <rPr>
        <b/>
        <sz val="20"/>
        <color rgb="FFFF0000"/>
        <rFont val="Calibri"/>
        <family val="2"/>
        <scheme val="minor"/>
      </rPr>
      <t>3</t>
    </r>
    <r>
      <rPr>
        <b/>
        <sz val="20"/>
        <color theme="1"/>
        <rFont val="Calibri"/>
        <family val="2"/>
        <scheme val="minor"/>
      </rPr>
      <t xml:space="preserve"> (Fahrtkosten)</t>
    </r>
  </si>
  <si>
    <t>max. 75€/Wettkampftag</t>
  </si>
  <si>
    <t>max. 50€/Wettkampftag</t>
  </si>
  <si>
    <t>max. 125€/Wettkampftag</t>
  </si>
  <si>
    <t>max. 100€/Wettkampftag</t>
  </si>
  <si>
    <t>Bei Fahrgemeinschaft bitte Namen der Mitfahrer eintragen. Keine Fahrgemeinschaft bitte begründen:</t>
  </si>
  <si>
    <r>
      <t>V</t>
    </r>
    <r>
      <rPr>
        <b/>
        <sz val="20"/>
        <color rgb="FFFF0000"/>
        <rFont val="Calibri"/>
        <family val="2"/>
        <scheme val="minor"/>
      </rPr>
      <t xml:space="preserve">1 </t>
    </r>
    <r>
      <rPr>
        <b/>
        <sz val="20"/>
        <color theme="1"/>
        <rFont val="Calibri"/>
        <family val="2"/>
        <scheme val="minor"/>
      </rPr>
      <t>(Übernachtungskosten) nur Athleten/Trainer</t>
    </r>
  </si>
  <si>
    <r>
      <t>V</t>
    </r>
    <r>
      <rPr>
        <b/>
        <sz val="20"/>
        <color rgb="FFFF0000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 xml:space="preserve"> (Übernachtungskosten) nur Athleten/Trainer</t>
    </r>
  </si>
  <si>
    <r>
      <t>V</t>
    </r>
    <r>
      <rPr>
        <b/>
        <sz val="20"/>
        <color rgb="FFFF0000"/>
        <rFont val="Calibri"/>
        <family val="2"/>
        <scheme val="minor"/>
      </rPr>
      <t>3</t>
    </r>
    <r>
      <rPr>
        <b/>
        <sz val="20"/>
        <color theme="1"/>
        <rFont val="Calibri"/>
        <family val="2"/>
        <scheme val="minor"/>
      </rPr>
      <t xml:space="preserve"> (Übernachtungskosten) nur Athleten/Trainer</t>
    </r>
  </si>
  <si>
    <t>Antrag auf Kostenerstattung sportlicher Veranstaltungen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</si>
</sst>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&quot; &quot;#,##0.00&quot; € &quot;;&quot;-&quot;#,##0.00&quot; € &quot;;&quot; -&quot;#&quot; € &quot;;&quot; &quot;@&quot; &quot;"/>
  </numFmts>
  <fonts count="26" x14ac:knownFonts="1">
    <font>
      <sz val="11"/>
      <color theme="1"/>
      <name val="Arial"/>
      <family val="2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theme="1"/>
      <name val="Calibri"/>
      <scheme val="minor"/>
    </font>
    <font>
      <b/>
      <i/>
      <sz val="20"/>
      <color theme="1"/>
      <name val="Calibri"/>
      <scheme val="minor"/>
    </font>
    <font>
      <b/>
      <i/>
      <sz val="14"/>
      <color theme="1"/>
      <name val="Calibri"/>
      <scheme val="minor"/>
    </font>
    <font>
      <b/>
      <i/>
      <sz val="11"/>
      <color theme="1"/>
      <name val="Calibri"/>
      <scheme val="minor"/>
    </font>
    <font>
      <b/>
      <i/>
      <sz val="11"/>
      <color rgb="FFFF0000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95C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3" fillId="0" borderId="0"/>
    <xf numFmtId="164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0" fontId="5" fillId="0" borderId="0"/>
    <xf numFmtId="44" fontId="3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2" fillId="4" borderId="12" xfId="0" applyFont="1" applyFill="1" applyBorder="1"/>
    <xf numFmtId="0" fontId="12" fillId="4" borderId="1" xfId="0" applyFont="1" applyFill="1" applyBorder="1"/>
    <xf numFmtId="0" fontId="13" fillId="4" borderId="0" xfId="0" applyFont="1" applyFill="1"/>
    <xf numFmtId="0" fontId="13" fillId="0" borderId="0" xfId="0" applyFont="1"/>
    <xf numFmtId="0" fontId="13" fillId="7" borderId="1" xfId="0" applyFont="1" applyFill="1" applyBorder="1" applyAlignment="1" applyProtection="1">
      <alignment horizontal="left"/>
      <protection locked="0"/>
    </xf>
    <xf numFmtId="0" fontId="13" fillId="7" borderId="13" xfId="0" applyFont="1" applyFill="1" applyBorder="1" applyAlignment="1" applyProtection="1">
      <alignment horizontal="left"/>
      <protection locked="0"/>
    </xf>
    <xf numFmtId="0" fontId="12" fillId="7" borderId="37" xfId="0" applyFont="1" applyFill="1" applyBorder="1" applyAlignment="1" applyProtection="1">
      <alignment vertical="center"/>
      <protection locked="0"/>
    </xf>
    <xf numFmtId="0" fontId="12" fillId="4" borderId="33" xfId="0" applyFont="1" applyFill="1" applyBorder="1" applyAlignment="1">
      <alignment vertical="center"/>
    </xf>
    <xf numFmtId="0" fontId="12" fillId="4" borderId="22" xfId="0" applyFont="1" applyFill="1" applyBorder="1" applyAlignment="1">
      <alignment vertical="center"/>
    </xf>
    <xf numFmtId="0" fontId="13" fillId="0" borderId="1" xfId="0" applyFont="1" applyBorder="1" applyProtection="1">
      <protection locked="0"/>
    </xf>
    <xf numFmtId="0" fontId="12" fillId="7" borderId="38" xfId="0" applyFont="1" applyFill="1" applyBorder="1" applyAlignment="1" applyProtection="1">
      <alignment vertical="center"/>
      <protection locked="0"/>
    </xf>
    <xf numFmtId="0" fontId="12" fillId="4" borderId="21" xfId="0" applyFont="1" applyFill="1" applyBorder="1" applyAlignment="1">
      <alignment vertical="center"/>
    </xf>
    <xf numFmtId="0" fontId="13" fillId="0" borderId="39" xfId="0" applyFont="1" applyBorder="1" applyAlignment="1" applyProtection="1">
      <alignment wrapText="1"/>
      <protection locked="0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 applyProtection="1">
      <alignment wrapText="1"/>
      <protection locked="0"/>
    </xf>
    <xf numFmtId="0" fontId="12" fillId="8" borderId="1" xfId="0" applyFont="1" applyFill="1" applyBorder="1"/>
    <xf numFmtId="0" fontId="12" fillId="8" borderId="13" xfId="0" applyFont="1" applyFill="1" applyBorder="1" applyAlignment="1">
      <alignment horizontal="center"/>
    </xf>
    <xf numFmtId="0" fontId="12" fillId="8" borderId="17" xfId="0" applyFont="1" applyFill="1" applyBorder="1" applyAlignment="1">
      <alignment horizontal="center" wrapText="1"/>
    </xf>
    <xf numFmtId="0" fontId="12" fillId="8" borderId="18" xfId="0" applyFont="1" applyFill="1" applyBorder="1" applyAlignment="1">
      <alignment horizontal="center"/>
    </xf>
    <xf numFmtId="0" fontId="12" fillId="8" borderId="19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/>
    </xf>
    <xf numFmtId="0" fontId="13" fillId="0" borderId="9" xfId="0" applyFont="1" applyBorder="1" applyProtection="1">
      <protection locked="0"/>
    </xf>
    <xf numFmtId="0" fontId="13" fillId="8" borderId="27" xfId="0" applyFont="1" applyFill="1" applyBorder="1"/>
    <xf numFmtId="0" fontId="12" fillId="8" borderId="9" xfId="0" applyFont="1" applyFill="1" applyBorder="1"/>
    <xf numFmtId="0" fontId="12" fillId="8" borderId="40" xfId="0" applyFont="1" applyFill="1" applyBorder="1"/>
    <xf numFmtId="0" fontId="12" fillId="8" borderId="39" xfId="0" applyFont="1" applyFill="1" applyBorder="1"/>
    <xf numFmtId="0" fontId="13" fillId="8" borderId="20" xfId="0" applyFont="1" applyFill="1" applyBorder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8" fontId="12" fillId="0" borderId="0" xfId="0" applyNumberFormat="1" applyFont="1"/>
    <xf numFmtId="8" fontId="19" fillId="0" borderId="0" xfId="0" applyNumberFormat="1" applyFont="1"/>
    <xf numFmtId="8" fontId="12" fillId="5" borderId="1" xfId="0" applyNumberFormat="1" applyFont="1" applyFill="1" applyBorder="1"/>
    <xf numFmtId="8" fontId="12" fillId="7" borderId="0" xfId="0" applyNumberFormat="1" applyFont="1" applyFill="1"/>
    <xf numFmtId="8" fontId="12" fillId="0" borderId="0" xfId="0" applyNumberFormat="1" applyFont="1" applyAlignment="1">
      <alignment wrapText="1"/>
    </xf>
    <xf numFmtId="8" fontId="13" fillId="4" borderId="1" xfId="7" applyNumberFormat="1" applyFont="1" applyFill="1" applyBorder="1" applyAlignment="1">
      <alignment vertical="center" wrapText="1"/>
    </xf>
    <xf numFmtId="8" fontId="13" fillId="4" borderId="13" xfId="7" applyNumberFormat="1" applyFont="1" applyFill="1" applyBorder="1" applyAlignment="1">
      <alignment vertical="center" wrapText="1"/>
    </xf>
    <xf numFmtId="0" fontId="13" fillId="0" borderId="39" xfId="0" applyFont="1" applyBorder="1" applyAlignment="1" applyProtection="1">
      <alignment vertical="center" wrapText="1"/>
      <protection locked="0"/>
    </xf>
    <xf numFmtId="44" fontId="12" fillId="8" borderId="40" xfId="7" applyFont="1" applyFill="1" applyBorder="1" applyAlignment="1">
      <alignment vertical="center"/>
    </xf>
    <xf numFmtId="8" fontId="12" fillId="8" borderId="9" xfId="0" applyNumberFormat="1" applyFont="1" applyFill="1" applyBorder="1" applyAlignment="1">
      <alignment vertical="center"/>
    </xf>
    <xf numFmtId="8" fontId="12" fillId="8" borderId="25" xfId="7" applyNumberFormat="1" applyFont="1" applyFill="1" applyBorder="1" applyAlignment="1">
      <alignment vertical="center"/>
    </xf>
    <xf numFmtId="44" fontId="12" fillId="8" borderId="39" xfId="7" applyFont="1" applyFill="1" applyBorder="1" applyAlignment="1">
      <alignment vertical="center"/>
    </xf>
    <xf numFmtId="44" fontId="13" fillId="8" borderId="22" xfId="7" applyFont="1" applyFill="1" applyBorder="1" applyAlignment="1">
      <alignment vertical="center"/>
    </xf>
    <xf numFmtId="44" fontId="13" fillId="0" borderId="13" xfId="7" applyFont="1" applyBorder="1" applyAlignment="1" applyProtection="1">
      <alignment vertical="center"/>
      <protection locked="0"/>
    </xf>
    <xf numFmtId="44" fontId="13" fillId="0" borderId="25" xfId="7" applyFont="1" applyBorder="1" applyAlignment="1" applyProtection="1">
      <alignment vertical="center"/>
      <protection locked="0"/>
    </xf>
    <xf numFmtId="8" fontId="12" fillId="8" borderId="28" xfId="7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8" fillId="7" borderId="13" xfId="0" applyFont="1" applyFill="1" applyBorder="1" applyAlignment="1" applyProtection="1">
      <alignment horizontal="left"/>
      <protection locked="0"/>
    </xf>
    <xf numFmtId="0" fontId="13" fillId="7" borderId="1" xfId="0" applyFont="1" applyFill="1" applyBorder="1" applyProtection="1">
      <protection locked="0"/>
    </xf>
    <xf numFmtId="0" fontId="13" fillId="7" borderId="17" xfId="0" applyFont="1" applyFill="1" applyBorder="1" applyProtection="1">
      <protection locked="0"/>
    </xf>
    <xf numFmtId="0" fontId="13" fillId="7" borderId="9" xfId="0" applyFont="1" applyFill="1" applyBorder="1" applyProtection="1">
      <protection locked="0"/>
    </xf>
    <xf numFmtId="0" fontId="21" fillId="0" borderId="0" xfId="0" applyFont="1"/>
    <xf numFmtId="0" fontId="24" fillId="8" borderId="1" xfId="0" applyFont="1" applyFill="1" applyBorder="1"/>
    <xf numFmtId="0" fontId="24" fillId="8" borderId="1" xfId="0" applyFont="1" applyFill="1" applyBorder="1" applyAlignment="1">
      <alignment horizontal="center"/>
    </xf>
    <xf numFmtId="0" fontId="12" fillId="8" borderId="27" xfId="0" applyFont="1" applyFill="1" applyBorder="1"/>
    <xf numFmtId="8" fontId="12" fillId="8" borderId="27" xfId="0" applyNumberFormat="1" applyFont="1" applyFill="1" applyBorder="1"/>
    <xf numFmtId="8" fontId="12" fillId="8" borderId="28" xfId="7" applyNumberFormat="1" applyFont="1" applyFill="1" applyBorder="1"/>
    <xf numFmtId="0" fontId="13" fillId="0" borderId="9" xfId="0" applyFont="1" applyBorder="1" applyAlignment="1" applyProtection="1">
      <alignment wrapText="1"/>
      <protection locked="0"/>
    </xf>
    <xf numFmtId="0" fontId="13" fillId="0" borderId="9" xfId="0" applyFont="1" applyBorder="1" applyAlignment="1">
      <alignment wrapText="1"/>
    </xf>
    <xf numFmtId="8" fontId="13" fillId="4" borderId="9" xfId="7" applyNumberFormat="1" applyFont="1" applyFill="1" applyBorder="1" applyAlignment="1">
      <alignment vertical="center" wrapText="1"/>
    </xf>
    <xf numFmtId="8" fontId="13" fillId="4" borderId="25" xfId="7" applyNumberFormat="1" applyFont="1" applyFill="1" applyBorder="1" applyAlignment="1">
      <alignment vertical="center" wrapText="1"/>
    </xf>
    <xf numFmtId="0" fontId="12" fillId="8" borderId="17" xfId="0" applyFont="1" applyFill="1" applyBorder="1" applyAlignment="1">
      <alignment horizontal="center"/>
    </xf>
    <xf numFmtId="0" fontId="12" fillId="8" borderId="42" xfId="0" applyFont="1" applyFill="1" applyBorder="1" applyAlignment="1">
      <alignment horizontal="center" wrapText="1"/>
    </xf>
    <xf numFmtId="8" fontId="13" fillId="4" borderId="39" xfId="0" applyNumberFormat="1" applyFont="1" applyFill="1" applyBorder="1" applyAlignment="1">
      <alignment vertical="center" wrapText="1"/>
    </xf>
    <xf numFmtId="8" fontId="13" fillId="0" borderId="39" xfId="0" applyNumberFormat="1" applyFont="1" applyBorder="1" applyAlignment="1">
      <alignment vertical="center" wrapText="1"/>
    </xf>
    <xf numFmtId="8" fontId="13" fillId="4" borderId="47" xfId="0" applyNumberFormat="1" applyFont="1" applyFill="1" applyBorder="1" applyAlignment="1">
      <alignment vertical="center" wrapText="1"/>
    </xf>
    <xf numFmtId="8" fontId="12" fillId="8" borderId="10" xfId="7" applyNumberFormat="1" applyFont="1" applyFill="1" applyBorder="1" applyAlignment="1" applyProtection="1">
      <alignment vertical="center"/>
    </xf>
    <xf numFmtId="8" fontId="13" fillId="8" borderId="10" xfId="7" applyNumberFormat="1" applyFont="1" applyFill="1" applyBorder="1" applyAlignment="1" applyProtection="1">
      <alignment vertical="center"/>
    </xf>
    <xf numFmtId="8" fontId="12" fillId="8" borderId="45" xfId="7" applyNumberFormat="1" applyFont="1" applyFill="1" applyBorder="1" applyAlignment="1" applyProtection="1">
      <alignment vertical="center"/>
    </xf>
    <xf numFmtId="8" fontId="12" fillId="8" borderId="39" xfId="7" applyNumberFormat="1" applyFont="1" applyFill="1" applyBorder="1" applyAlignment="1" applyProtection="1">
      <alignment vertical="center"/>
    </xf>
    <xf numFmtId="8" fontId="12" fillId="8" borderId="47" xfId="7" applyNumberFormat="1" applyFont="1" applyFill="1" applyBorder="1" applyAlignment="1" applyProtection="1">
      <alignment vertical="center"/>
    </xf>
    <xf numFmtId="8" fontId="12" fillId="4" borderId="47" xfId="0" applyNumberFormat="1" applyFont="1" applyFill="1" applyBorder="1" applyAlignment="1">
      <alignment vertical="center" wrapText="1"/>
    </xf>
    <xf numFmtId="8" fontId="12" fillId="8" borderId="40" xfId="7" applyNumberFormat="1" applyFont="1" applyFill="1" applyBorder="1" applyAlignment="1" applyProtection="1">
      <alignment vertical="center"/>
    </xf>
    <xf numFmtId="8" fontId="12" fillId="8" borderId="48" xfId="7" applyNumberFormat="1" applyFont="1" applyFill="1" applyBorder="1" applyAlignment="1" applyProtection="1">
      <alignment vertical="center"/>
    </xf>
    <xf numFmtId="0" fontId="12" fillId="8" borderId="41" xfId="0" applyFont="1" applyFill="1" applyBorder="1" applyAlignment="1">
      <alignment horizontal="center" wrapText="1"/>
    </xf>
    <xf numFmtId="0" fontId="13" fillId="0" borderId="39" xfId="0" applyFont="1" applyBorder="1" applyAlignment="1" applyProtection="1">
      <alignment horizontal="center" wrapText="1"/>
      <protection locked="0"/>
    </xf>
    <xf numFmtId="44" fontId="12" fillId="8" borderId="40" xfId="7" applyFont="1" applyFill="1" applyBorder="1" applyAlignment="1">
      <alignment horizontal="center"/>
    </xf>
    <xf numFmtId="44" fontId="13" fillId="8" borderId="40" xfId="7" applyFont="1" applyFill="1" applyBorder="1" applyAlignment="1">
      <alignment horizontal="center"/>
    </xf>
    <xf numFmtId="44" fontId="12" fillId="8" borderId="39" xfId="7" applyFont="1" applyFill="1" applyBorder="1" applyAlignment="1">
      <alignment horizontal="center"/>
    </xf>
    <xf numFmtId="0" fontId="14" fillId="10" borderId="12" xfId="0" applyFont="1" applyFill="1" applyBorder="1" applyAlignment="1">
      <alignment horizontal="left"/>
    </xf>
    <xf numFmtId="0" fontId="14" fillId="10" borderId="1" xfId="0" applyFont="1" applyFill="1" applyBorder="1" applyAlignment="1">
      <alignment horizontal="left"/>
    </xf>
    <xf numFmtId="0" fontId="14" fillId="10" borderId="13" xfId="0" applyFont="1" applyFill="1" applyBorder="1" applyAlignment="1">
      <alignment horizontal="left"/>
    </xf>
    <xf numFmtId="0" fontId="12" fillId="8" borderId="32" xfId="0" applyFont="1" applyFill="1" applyBorder="1" applyAlignment="1">
      <alignment horizontal="left"/>
    </xf>
    <xf numFmtId="0" fontId="12" fillId="8" borderId="11" xfId="0" applyFont="1" applyFill="1" applyBorder="1" applyAlignment="1">
      <alignment horizontal="left"/>
    </xf>
    <xf numFmtId="0" fontId="12" fillId="8" borderId="19" xfId="0" applyFont="1" applyFill="1" applyBorder="1" applyAlignment="1">
      <alignment horizontal="left"/>
    </xf>
    <xf numFmtId="0" fontId="13" fillId="0" borderId="46" xfId="0" applyFont="1" applyBorder="1" applyAlignment="1" applyProtection="1">
      <alignment wrapText="1"/>
      <protection locked="0"/>
    </xf>
    <xf numFmtId="0" fontId="13" fillId="0" borderId="39" xfId="0" applyFont="1" applyBorder="1" applyAlignment="1" applyProtection="1">
      <alignment wrapText="1"/>
      <protection locked="0"/>
    </xf>
    <xf numFmtId="0" fontId="1" fillId="0" borderId="0" xfId="0" applyFont="1"/>
    <xf numFmtId="14" fontId="13" fillId="0" borderId="12" xfId="0" applyNumberFormat="1" applyFont="1" applyBorder="1" applyAlignment="1">
      <alignment wrapText="1"/>
    </xf>
    <xf numFmtId="14" fontId="13" fillId="0" borderId="1" xfId="0" applyNumberFormat="1" applyFont="1" applyBorder="1" applyAlignment="1">
      <alignment wrapText="1"/>
    </xf>
    <xf numFmtId="0" fontId="13" fillId="0" borderId="1" xfId="0" applyFont="1" applyBorder="1" applyAlignment="1" applyProtection="1">
      <alignment vertical="center" wrapText="1"/>
      <protection locked="0"/>
    </xf>
    <xf numFmtId="44" fontId="12" fillId="8" borderId="9" xfId="7" applyFont="1" applyFill="1" applyBorder="1" applyAlignment="1">
      <alignment vertical="center"/>
    </xf>
    <xf numFmtId="0" fontId="12" fillId="4" borderId="8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3" fillId="7" borderId="1" xfId="0" applyFont="1" applyFill="1" applyBorder="1" applyAlignment="1" applyProtection="1">
      <alignment horizontal="left"/>
      <protection locked="0"/>
    </xf>
    <xf numFmtId="0" fontId="13" fillId="7" borderId="13" xfId="0" applyFont="1" applyFill="1" applyBorder="1" applyAlignment="1" applyProtection="1">
      <alignment horizontal="left"/>
      <protection locked="0"/>
    </xf>
    <xf numFmtId="0" fontId="1" fillId="0" borderId="30" xfId="0" applyFont="1" applyBorder="1"/>
    <xf numFmtId="0" fontId="1" fillId="0" borderId="31" xfId="0" applyFont="1" applyBorder="1"/>
    <xf numFmtId="0" fontId="9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3" fillId="7" borderId="2" xfId="0" applyFont="1" applyFill="1" applyBorder="1" applyAlignment="1" applyProtection="1">
      <alignment horizontal="left"/>
      <protection locked="0"/>
    </xf>
    <xf numFmtId="0" fontId="13" fillId="0" borderId="3" xfId="0" applyFont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9" xfId="0" applyFont="1" applyBorder="1" applyProtection="1">
      <protection locked="0"/>
    </xf>
    <xf numFmtId="0" fontId="13" fillId="0" borderId="25" xfId="0" applyFont="1" applyBorder="1" applyProtection="1">
      <protection locked="0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2" borderId="5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3" fillId="0" borderId="1" xfId="0" applyFont="1" applyBorder="1" applyProtection="1">
      <protection locked="0"/>
    </xf>
    <xf numFmtId="0" fontId="12" fillId="4" borderId="24" xfId="0" applyFont="1" applyFill="1" applyBorder="1"/>
    <xf numFmtId="0" fontId="13" fillId="0" borderId="9" xfId="0" applyFont="1" applyBorder="1"/>
    <xf numFmtId="0" fontId="12" fillId="4" borderId="8" xfId="0" applyFont="1" applyFill="1" applyBorder="1" applyAlignment="1">
      <alignment wrapText="1"/>
    </xf>
    <xf numFmtId="0" fontId="13" fillId="4" borderId="3" xfId="0" applyFont="1" applyFill="1" applyBorder="1" applyAlignment="1">
      <alignment wrapText="1"/>
    </xf>
    <xf numFmtId="0" fontId="13" fillId="4" borderId="4" xfId="0" applyFont="1" applyFill="1" applyBorder="1" applyAlignment="1">
      <alignment wrapText="1"/>
    </xf>
    <xf numFmtId="0" fontId="13" fillId="7" borderId="2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3" fillId="7" borderId="29" xfId="0" applyFont="1" applyFill="1" applyBorder="1" applyProtection="1">
      <protection locked="0"/>
    </xf>
    <xf numFmtId="0" fontId="12" fillId="4" borderId="3" xfId="0" applyFont="1" applyFill="1" applyBorder="1"/>
    <xf numFmtId="0" fontId="12" fillId="4" borderId="4" xfId="0" applyFont="1" applyFill="1" applyBorder="1"/>
    <xf numFmtId="0" fontId="13" fillId="4" borderId="2" xfId="0" applyFont="1" applyFill="1" applyBorder="1"/>
    <xf numFmtId="0" fontId="13" fillId="4" borderId="29" xfId="0" applyFont="1" applyFill="1" applyBorder="1"/>
    <xf numFmtId="0" fontId="14" fillId="3" borderId="5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3" fillId="7" borderId="1" xfId="0" applyFont="1" applyFill="1" applyBorder="1" applyProtection="1">
      <protection locked="0"/>
    </xf>
    <xf numFmtId="0" fontId="13" fillId="7" borderId="13" xfId="0" applyFont="1" applyFill="1" applyBorder="1" applyProtection="1">
      <protection locked="0"/>
    </xf>
    <xf numFmtId="8" fontId="12" fillId="5" borderId="1" xfId="0" applyNumberFormat="1" applyFont="1" applyFill="1" applyBorder="1" applyAlignment="1">
      <alignment horizontal="center" vertical="center"/>
    </xf>
    <xf numFmtId="8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4" fillId="9" borderId="5" xfId="0" applyFont="1" applyFill="1" applyBorder="1" applyAlignment="1">
      <alignment horizontal="left"/>
    </xf>
    <xf numFmtId="0" fontId="12" fillId="9" borderId="6" xfId="0" applyFont="1" applyFill="1" applyBorder="1" applyAlignment="1">
      <alignment horizontal="left"/>
    </xf>
    <xf numFmtId="0" fontId="12" fillId="9" borderId="7" xfId="0" applyFont="1" applyFill="1" applyBorder="1" applyAlignment="1">
      <alignment horizontal="left"/>
    </xf>
    <xf numFmtId="0" fontId="12" fillId="8" borderId="1" xfId="0" applyFont="1" applyFill="1" applyBorder="1" applyAlignment="1">
      <alignment horizontal="left" wrapText="1"/>
    </xf>
    <xf numFmtId="0" fontId="12" fillId="8" borderId="1" xfId="0" applyFont="1" applyFill="1" applyBorder="1" applyAlignment="1">
      <alignment horizontal="left"/>
    </xf>
    <xf numFmtId="0" fontId="12" fillId="8" borderId="12" xfId="0" applyFont="1" applyFill="1" applyBorder="1" applyAlignment="1">
      <alignment horizontal="left" wrapText="1"/>
    </xf>
    <xf numFmtId="0" fontId="13" fillId="0" borderId="12" xfId="0" applyFont="1" applyBorder="1" applyProtection="1">
      <protection locked="0"/>
    </xf>
    <xf numFmtId="0" fontId="12" fillId="8" borderId="13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14" fontId="13" fillId="7" borderId="1" xfId="0" applyNumberFormat="1" applyFont="1" applyFill="1" applyBorder="1" applyAlignment="1" applyProtection="1">
      <alignment horizontal="left"/>
      <protection locked="0"/>
    </xf>
    <xf numFmtId="44" fontId="12" fillId="8" borderId="52" xfId="7" applyFont="1" applyFill="1" applyBorder="1" applyAlignment="1">
      <alignment vertical="center"/>
    </xf>
    <xf numFmtId="44" fontId="12" fillId="8" borderId="50" xfId="7" applyFont="1" applyFill="1" applyBorder="1" applyAlignment="1">
      <alignment vertical="center"/>
    </xf>
    <xf numFmtId="44" fontId="12" fillId="8" borderId="51" xfId="7" applyFont="1" applyFill="1" applyBorder="1" applyAlignment="1">
      <alignment vertical="center"/>
    </xf>
    <xf numFmtId="8" fontId="12" fillId="8" borderId="52" xfId="7" applyNumberFormat="1" applyFont="1" applyFill="1" applyBorder="1" applyAlignment="1">
      <alignment vertical="center"/>
    </xf>
    <xf numFmtId="8" fontId="12" fillId="8" borderId="50" xfId="7" applyNumberFormat="1" applyFont="1" applyFill="1" applyBorder="1" applyAlignment="1">
      <alignment vertical="center"/>
    </xf>
    <xf numFmtId="8" fontId="12" fillId="8" borderId="51" xfId="7" applyNumberFormat="1" applyFont="1" applyFill="1" applyBorder="1" applyAlignment="1">
      <alignment vertical="center"/>
    </xf>
    <xf numFmtId="0" fontId="13" fillId="0" borderId="24" xfId="0" applyFont="1" applyBorder="1" applyProtection="1">
      <protection locked="0"/>
    </xf>
    <xf numFmtId="0" fontId="13" fillId="8" borderId="26" xfId="0" applyFont="1" applyFill="1" applyBorder="1"/>
    <xf numFmtId="0" fontId="13" fillId="8" borderId="27" xfId="0" applyFont="1" applyFill="1" applyBorder="1"/>
    <xf numFmtId="0" fontId="12" fillId="8" borderId="27" xfId="0" applyFont="1" applyFill="1" applyBorder="1" applyAlignment="1">
      <alignment horizontal="right"/>
    </xf>
    <xf numFmtId="0" fontId="14" fillId="3" borderId="6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14" fontId="13" fillId="4" borderId="12" xfId="0" applyNumberFormat="1" applyFont="1" applyFill="1" applyBorder="1" applyAlignment="1">
      <alignment horizontal="left" vertical="center" wrapText="1"/>
    </xf>
    <xf numFmtId="14" fontId="13" fillId="4" borderId="1" xfId="0" applyNumberFormat="1" applyFont="1" applyFill="1" applyBorder="1" applyAlignment="1">
      <alignment horizontal="left" vertical="center" wrapText="1"/>
    </xf>
    <xf numFmtId="0" fontId="12" fillId="4" borderId="32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0" borderId="13" xfId="0" applyFont="1" applyBorder="1" applyProtection="1">
      <protection locked="0"/>
    </xf>
    <xf numFmtId="14" fontId="13" fillId="4" borderId="8" xfId="0" applyNumberFormat="1" applyFont="1" applyFill="1" applyBorder="1" applyAlignment="1">
      <alignment horizontal="left" vertical="center" wrapText="1"/>
    </xf>
    <xf numFmtId="14" fontId="13" fillId="4" borderId="3" xfId="0" applyNumberFormat="1" applyFont="1" applyFill="1" applyBorder="1" applyAlignment="1">
      <alignment horizontal="left" vertical="center" wrapText="1"/>
    </xf>
    <xf numFmtId="14" fontId="13" fillId="4" borderId="4" xfId="0" applyNumberFormat="1" applyFont="1" applyFill="1" applyBorder="1" applyAlignment="1">
      <alignment horizontal="left" vertical="center" wrapText="1"/>
    </xf>
    <xf numFmtId="0" fontId="1" fillId="0" borderId="23" xfId="0" applyFont="1" applyBorder="1"/>
    <xf numFmtId="0" fontId="12" fillId="4" borderId="1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1" fillId="0" borderId="0" xfId="0" applyFont="1"/>
    <xf numFmtId="0" fontId="11" fillId="0" borderId="23" xfId="0" applyFont="1" applyBorder="1"/>
    <xf numFmtId="0" fontId="14" fillId="3" borderId="14" xfId="0" applyFont="1" applyFill="1" applyBorder="1" applyAlignment="1">
      <alignment horizontal="left"/>
    </xf>
    <xf numFmtId="0" fontId="12" fillId="3" borderId="15" xfId="0" applyFont="1" applyFill="1" applyBorder="1" applyAlignment="1">
      <alignment horizontal="left"/>
    </xf>
    <xf numFmtId="0" fontId="12" fillId="3" borderId="35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left"/>
    </xf>
    <xf numFmtId="0" fontId="12" fillId="8" borderId="49" xfId="0" applyFont="1" applyFill="1" applyBorder="1" applyAlignment="1">
      <alignment horizontal="right"/>
    </xf>
    <xf numFmtId="0" fontId="17" fillId="8" borderId="50" xfId="0" applyFont="1" applyFill="1" applyBorder="1" applyAlignment="1">
      <alignment horizontal="right"/>
    </xf>
    <xf numFmtId="0" fontId="17" fillId="8" borderId="51" xfId="0" applyFont="1" applyFill="1" applyBorder="1" applyAlignment="1">
      <alignment horizontal="right"/>
    </xf>
    <xf numFmtId="0" fontId="12" fillId="8" borderId="32" xfId="0" applyFont="1" applyFill="1" applyBorder="1"/>
    <xf numFmtId="0" fontId="0" fillId="0" borderId="11" xfId="0" applyBorder="1"/>
    <xf numFmtId="0" fontId="0" fillId="0" borderId="19" xfId="0" applyBorder="1"/>
    <xf numFmtId="0" fontId="0" fillId="0" borderId="33" xfId="0" applyBorder="1"/>
    <xf numFmtId="0" fontId="0" fillId="0" borderId="21" xfId="0" applyBorder="1"/>
    <xf numFmtId="0" fontId="0" fillId="0" borderId="22" xfId="0" applyBorder="1"/>
    <xf numFmtId="0" fontId="24" fillId="8" borderId="17" xfId="0" applyFont="1" applyFill="1" applyBorder="1"/>
    <xf numFmtId="0" fontId="24" fillId="0" borderId="10" xfId="0" applyFont="1" applyBorder="1"/>
    <xf numFmtId="0" fontId="24" fillId="8" borderId="18" xfId="0" applyFont="1" applyFill="1" applyBorder="1"/>
    <xf numFmtId="0" fontId="24" fillId="0" borderId="11" xfId="0" applyFont="1" applyBorder="1"/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14" fillId="9" borderId="14" xfId="0" applyFont="1" applyFill="1" applyBorder="1" applyAlignment="1">
      <alignment horizontal="left"/>
    </xf>
    <xf numFmtId="0" fontId="12" fillId="9" borderId="15" xfId="0" applyFont="1" applyFill="1" applyBorder="1" applyAlignment="1">
      <alignment horizontal="left"/>
    </xf>
    <xf numFmtId="0" fontId="12" fillId="9" borderId="16" xfId="0" applyFont="1" applyFill="1" applyBorder="1" applyAlignment="1">
      <alignment horizontal="left"/>
    </xf>
    <xf numFmtId="0" fontId="25" fillId="0" borderId="11" xfId="0" applyFont="1" applyBorder="1"/>
    <xf numFmtId="0" fontId="25" fillId="0" borderId="19" xfId="0" applyFont="1" applyBorder="1"/>
    <xf numFmtId="0" fontId="25" fillId="0" borderId="33" xfId="0" applyFont="1" applyBorder="1"/>
    <xf numFmtId="0" fontId="25" fillId="0" borderId="21" xfId="0" applyFont="1" applyBorder="1"/>
    <xf numFmtId="0" fontId="25" fillId="0" borderId="22" xfId="0" applyFont="1" applyBorder="1"/>
    <xf numFmtId="0" fontId="12" fillId="4" borderId="30" xfId="0" applyFont="1" applyFill="1" applyBorder="1"/>
    <xf numFmtId="0" fontId="13" fillId="4" borderId="0" xfId="0" applyFont="1" applyFill="1"/>
    <xf numFmtId="0" fontId="1" fillId="0" borderId="43" xfId="0" applyFont="1" applyBorder="1"/>
    <xf numFmtId="0" fontId="1" fillId="0" borderId="44" xfId="0" applyFont="1" applyBorder="1"/>
    <xf numFmtId="0" fontId="14" fillId="9" borderId="6" xfId="0" applyFont="1" applyFill="1" applyBorder="1" applyAlignment="1">
      <alignment horizontal="left"/>
    </xf>
    <xf numFmtId="0" fontId="14" fillId="9" borderId="7" xfId="0" applyFont="1" applyFill="1" applyBorder="1" applyAlignment="1">
      <alignment horizontal="left"/>
    </xf>
    <xf numFmtId="8" fontId="20" fillId="3" borderId="1" xfId="0" applyNumberFormat="1" applyFont="1" applyFill="1" applyBorder="1" applyAlignment="1">
      <alignment horizontal="right" vertical="center"/>
    </xf>
    <xf numFmtId="14" fontId="13" fillId="0" borderId="24" xfId="0" applyNumberFormat="1" applyFont="1" applyBorder="1" applyAlignment="1">
      <alignment wrapText="1"/>
    </xf>
    <xf numFmtId="14" fontId="13" fillId="0" borderId="9" xfId="0" applyNumberFormat="1" applyFont="1" applyBorder="1" applyAlignment="1">
      <alignment wrapText="1"/>
    </xf>
    <xf numFmtId="0" fontId="13" fillId="0" borderId="9" xfId="0" applyFont="1" applyBorder="1" applyAlignment="1" applyProtection="1">
      <alignment vertical="center" wrapText="1"/>
      <protection locked="0"/>
    </xf>
    <xf numFmtId="44" fontId="12" fillId="8" borderId="27" xfId="7" applyFont="1" applyFill="1" applyBorder="1" applyAlignment="1"/>
    <xf numFmtId="8" fontId="12" fillId="5" borderId="1" xfId="0" applyNumberFormat="1" applyFont="1" applyFill="1" applyBorder="1" applyAlignment="1">
      <alignment horizontal="right" vertical="center"/>
    </xf>
    <xf numFmtId="8" fontId="12" fillId="0" borderId="1" xfId="0" applyNumberFormat="1" applyFont="1" applyBorder="1" applyAlignment="1">
      <alignment horizontal="right" vertical="center"/>
    </xf>
    <xf numFmtId="8" fontId="12" fillId="6" borderId="1" xfId="7" applyNumberFormat="1" applyFont="1" applyFill="1" applyBorder="1" applyAlignment="1" applyProtection="1">
      <alignment horizontal="center" vertical="center"/>
      <protection locked="0"/>
    </xf>
    <xf numFmtId="0" fontId="24" fillId="8" borderId="18" xfId="0" applyFont="1" applyFill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12" fillId="8" borderId="53" xfId="0" applyFont="1" applyFill="1" applyBorder="1" applyAlignment="1">
      <alignment horizontal="right"/>
    </xf>
    <xf numFmtId="0" fontId="17" fillId="0" borderId="54" xfId="0" applyFont="1" applyBorder="1" applyAlignment="1">
      <alignment horizontal="right"/>
    </xf>
    <xf numFmtId="0" fontId="17" fillId="0" borderId="55" xfId="0" applyFont="1" applyBorder="1" applyAlignment="1">
      <alignment horizontal="right"/>
    </xf>
    <xf numFmtId="0" fontId="12" fillId="8" borderId="43" xfId="0" applyFont="1" applyFill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7" fillId="0" borderId="56" xfId="0" applyFont="1" applyBorder="1" applyAlignment="1">
      <alignment horizontal="right"/>
    </xf>
    <xf numFmtId="0" fontId="12" fillId="5" borderId="17" xfId="0" applyFont="1" applyFill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2" fillId="6" borderId="17" xfId="0" applyFont="1" applyFill="1" applyBorder="1" applyAlignment="1">
      <alignment horizontal="right" vertical="center"/>
    </xf>
    <xf numFmtId="0" fontId="20" fillId="3" borderId="17" xfId="0" applyFont="1" applyFill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8" fontId="12" fillId="8" borderId="9" xfId="7" applyNumberFormat="1" applyFont="1" applyFill="1" applyBorder="1" applyAlignment="1">
      <alignment vertical="center"/>
    </xf>
    <xf numFmtId="8" fontId="12" fillId="8" borderId="27" xfId="7" applyNumberFormat="1" applyFont="1" applyFill="1" applyBorder="1" applyAlignment="1"/>
    <xf numFmtId="0" fontId="17" fillId="0" borderId="50" xfId="0" applyFont="1" applyBorder="1" applyAlignment="1">
      <alignment horizontal="right"/>
    </xf>
    <xf numFmtId="0" fontId="17" fillId="0" borderId="51" xfId="0" applyFont="1" applyBorder="1" applyAlignment="1">
      <alignment horizontal="right"/>
    </xf>
    <xf numFmtId="0" fontId="14" fillId="10" borderId="5" xfId="0" applyFont="1" applyFill="1" applyBorder="1" applyAlignment="1">
      <alignment horizontal="left"/>
    </xf>
    <xf numFmtId="0" fontId="14" fillId="10" borderId="6" xfId="0" applyFont="1" applyFill="1" applyBorder="1" applyAlignment="1">
      <alignment horizontal="left"/>
    </xf>
    <xf numFmtId="0" fontId="14" fillId="10" borderId="7" xfId="0" applyFont="1" applyFill="1" applyBorder="1" applyAlignment="1">
      <alignment horizontal="left"/>
    </xf>
    <xf numFmtId="0" fontId="14" fillId="10" borderId="34" xfId="0" applyFont="1" applyFill="1" applyBorder="1" applyAlignment="1">
      <alignment horizontal="left"/>
    </xf>
    <xf numFmtId="0" fontId="14" fillId="10" borderId="35" xfId="0" applyFont="1" applyFill="1" applyBorder="1" applyAlignment="1">
      <alignment horizontal="left"/>
    </xf>
    <xf numFmtId="0" fontId="14" fillId="10" borderId="36" xfId="0" applyFont="1" applyFill="1" applyBorder="1" applyAlignment="1">
      <alignment horizontal="left"/>
    </xf>
    <xf numFmtId="0" fontId="23" fillId="8" borderId="32" xfId="0" applyFont="1" applyFill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8" borderId="17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</cellXfs>
  <cellStyles count="8">
    <cellStyle name="Euro" xfId="1" xr:uid="{00000000-0005-0000-0000-000000000000}"/>
    <cellStyle name="Euro 2" xfId="2" xr:uid="{00000000-0005-0000-0000-000001000000}"/>
    <cellStyle name="Heading" xfId="3" xr:uid="{00000000-0005-0000-0000-000002000000}"/>
    <cellStyle name="Heading1" xfId="4" xr:uid="{00000000-0005-0000-0000-000003000000}"/>
    <cellStyle name="Result" xfId="5" xr:uid="{00000000-0005-0000-0000-000004000000}"/>
    <cellStyle name="Result2" xfId="6" xr:uid="{00000000-0005-0000-0000-000005000000}"/>
    <cellStyle name="Standard" xfId="0" builtinId="0" customBuiltin="1"/>
    <cellStyle name="Währung" xfId="7" builtinId="4"/>
  </cellStyles>
  <dxfs count="0"/>
  <tableStyles count="0" defaultTableStyle="TableStyleMedium2" defaultPivotStyle="PivotStyleLight16"/>
  <colors>
    <mruColors>
      <color rgb="FFC095C5"/>
      <color rgb="FFD8A4F8"/>
      <color rgb="FFD65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7</xdr:col>
      <xdr:colOff>352425</xdr:colOff>
      <xdr:row>0</xdr:row>
      <xdr:rowOff>114300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EF446E5F-CBBC-22D7-90B8-96E0BFAEBE06}"/>
            </a:ext>
          </a:extLst>
        </xdr:cNvPr>
        <xdr:cNvSpPr/>
      </xdr:nvSpPr>
      <xdr:spPr>
        <a:xfrm>
          <a:off x="990600" y="1628775"/>
          <a:ext cx="2228850" cy="1143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1</xdr:col>
      <xdr:colOff>0</xdr:colOff>
      <xdr:row>10</xdr:row>
      <xdr:rowOff>333375</xdr:rowOff>
    </xdr:from>
    <xdr:to>
      <xdr:col>16</xdr:col>
      <xdr:colOff>0</xdr:colOff>
      <xdr:row>10</xdr:row>
      <xdr:rowOff>1866900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9B66B20-543E-1B7D-7AC4-FB1ED6176859}"/>
            </a:ext>
          </a:extLst>
        </xdr:cNvPr>
        <xdr:cNvSpPr txBox="1"/>
      </xdr:nvSpPr>
      <xdr:spPr>
        <a:xfrm>
          <a:off x="838200" y="3552825"/>
          <a:ext cx="13544550" cy="15335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600" b="1" i="1"/>
            <a:t>Wichtiger Hinweis betr.</a:t>
          </a:r>
          <a:r>
            <a:rPr lang="de-DE" sz="1600" b="1" i="1" baseline="0"/>
            <a:t> Belege!</a:t>
          </a:r>
          <a:endParaRPr lang="de-DE" sz="1600" b="1" i="1"/>
        </a:p>
        <a:p>
          <a:endParaRPr lang="de-DE" sz="1200"/>
        </a:p>
        <a:p>
          <a:r>
            <a:rPr lang="de-DE" sz="1200"/>
            <a:t>&gt; Leistungsempfänger / Adressat </a:t>
          </a:r>
          <a:r>
            <a:rPr lang="de-DE" sz="1200" b="1"/>
            <a:t>ist immer </a:t>
          </a:r>
          <a:r>
            <a:rPr lang="de-DE" sz="1200"/>
            <a:t>der TSV Frankenberg/Eder. </a:t>
          </a:r>
        </a:p>
        <a:p>
          <a:r>
            <a:rPr lang="de-DE" sz="1200"/>
            <a:t>&gt; Barbelege bis 250€ müssen keine Angaben zum Leistungsempfänger enthalten.</a:t>
          </a:r>
        </a:p>
        <a:p>
          <a:r>
            <a:rPr lang="de-DE" sz="1200"/>
            <a:t>&gt; Adressate/Leistungsempfänger ≠ TSV Frankenberg/Eder werden nicht anerkannt.</a:t>
          </a:r>
        </a:p>
        <a:p>
          <a:endParaRPr lang="de-DE" sz="1200"/>
        </a:p>
        <a:p>
          <a:r>
            <a:rPr lang="de-DE" sz="1200"/>
            <a:t>Einreichung per Mail : Belege sind anzuhängen oder in Tabelle einzufügen (s.Blatt</a:t>
          </a:r>
          <a:r>
            <a:rPr lang="de-DE" sz="1200" baseline="0"/>
            <a:t> Belege)</a:t>
          </a:r>
          <a:r>
            <a:rPr lang="de-DE" sz="1200"/>
            <a:t> und nachträglich das Original einzureichen</a:t>
          </a:r>
        </a:p>
        <a:p>
          <a:endParaRPr lang="de-DE" sz="1400"/>
        </a:p>
      </xdr:txBody>
    </xdr:sp>
    <xdr:clientData/>
  </xdr:twoCellAnchor>
  <xdr:twoCellAnchor editAs="oneCell">
    <xdr:from>
      <xdr:col>0</xdr:col>
      <xdr:colOff>749300</xdr:colOff>
      <xdr:row>0</xdr:row>
      <xdr:rowOff>1</xdr:rowOff>
    </xdr:from>
    <xdr:to>
      <xdr:col>16</xdr:col>
      <xdr:colOff>47625</xdr:colOff>
      <xdr:row>6</xdr:row>
      <xdr:rowOff>1121581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8144E1E9-D17C-D036-3329-2F618E822D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805" b="6464"/>
        <a:stretch/>
      </xdr:blipFill>
      <xdr:spPr>
        <a:xfrm>
          <a:off x="749300" y="1"/>
          <a:ext cx="13681075" cy="2169330"/>
        </a:xfrm>
        <a:prstGeom prst="rect">
          <a:avLst/>
        </a:prstGeom>
      </xdr:spPr>
    </xdr:pic>
    <xdr:clientData/>
  </xdr:twoCellAnchor>
  <xdr:oneCellAnchor>
    <xdr:from>
      <xdr:col>1</xdr:col>
      <xdr:colOff>31750</xdr:colOff>
      <xdr:row>18</xdr:row>
      <xdr:rowOff>158750</xdr:rowOff>
    </xdr:from>
    <xdr:ext cx="184731" cy="26456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5324FB6B-35EF-A2ED-A8CC-AFB23AC34A0F}"/>
            </a:ext>
          </a:extLst>
        </xdr:cNvPr>
        <xdr:cNvSpPr txBox="1"/>
      </xdr:nvSpPr>
      <xdr:spPr>
        <a:xfrm>
          <a:off x="31750" y="598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1</xdr:col>
      <xdr:colOff>50800</xdr:colOff>
      <xdr:row>18</xdr:row>
      <xdr:rowOff>6350</xdr:rowOff>
    </xdr:from>
    <xdr:to>
      <xdr:col>3</xdr:col>
      <xdr:colOff>1276350</xdr:colOff>
      <xdr:row>19</xdr:row>
      <xdr:rowOff>63500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8853C5CE-3D2B-A844-A06E-1FB643AAE7BE}"/>
            </a:ext>
          </a:extLst>
        </xdr:cNvPr>
        <xdr:cNvSpPr txBox="1"/>
      </xdr:nvSpPr>
      <xdr:spPr>
        <a:xfrm>
          <a:off x="50800" y="6038850"/>
          <a:ext cx="1866900" cy="488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t"/>
        <a:lstStyle/>
        <a:p>
          <a:r>
            <a:rPr lang="de-DE" sz="1100" b="1"/>
            <a:t>Antragsteller:in ≠ Athlet:in </a:t>
          </a:r>
        </a:p>
        <a:p>
          <a:r>
            <a:rPr lang="de-DE" sz="1100"/>
            <a:t>Vor- und Nachname Athlet:in </a:t>
          </a:r>
        </a:p>
      </xdr:txBody>
    </xdr:sp>
    <xdr:clientData/>
  </xdr:twoCellAnchor>
  <xdr:twoCellAnchor>
    <xdr:from>
      <xdr:col>1</xdr:col>
      <xdr:colOff>25400</xdr:colOff>
      <xdr:row>20</xdr:row>
      <xdr:rowOff>393700</xdr:rowOff>
    </xdr:from>
    <xdr:to>
      <xdr:col>3</xdr:col>
      <xdr:colOff>1250950</xdr:colOff>
      <xdr:row>23</xdr:row>
      <xdr:rowOff>44450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4990124A-73A2-4404-9BFA-A3E11B245FC1}"/>
            </a:ext>
          </a:extLst>
        </xdr:cNvPr>
        <xdr:cNvSpPr txBox="1"/>
      </xdr:nvSpPr>
      <xdr:spPr>
        <a:xfrm>
          <a:off x="25400" y="7473950"/>
          <a:ext cx="1866900" cy="869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t"/>
        <a:lstStyle/>
        <a:p>
          <a:r>
            <a:rPr lang="de-DE" sz="1100" b="1"/>
            <a:t>Antragsteller</a:t>
          </a:r>
          <a:r>
            <a:rPr lang="de-DE" sz="1100" b="1" baseline="0"/>
            <a:t> = Trainer</a:t>
          </a:r>
        </a:p>
        <a:p>
          <a:r>
            <a:rPr lang="de-DE" sz="1100" b="0" baseline="0"/>
            <a:t>Bitte </a:t>
          </a:r>
          <a:r>
            <a:rPr lang="de-DE" sz="1100" b="1" baseline="0"/>
            <a:t>"</a:t>
          </a:r>
          <a:r>
            <a:rPr lang="de-DE" sz="1100" b="1" baseline="0">
              <a:solidFill>
                <a:srgbClr val="FF0000"/>
              </a:solidFill>
            </a:rPr>
            <a:t>ja</a:t>
          </a:r>
          <a:r>
            <a:rPr lang="de-DE" sz="1100" b="1" baseline="0"/>
            <a:t>" </a:t>
          </a:r>
          <a:r>
            <a:rPr lang="de-DE" sz="1100" b="0" baseline="0"/>
            <a:t>eintragen</a:t>
          </a:r>
          <a:endParaRPr lang="de-DE" sz="1100" b="0"/>
        </a:p>
      </xdr:txBody>
    </xdr:sp>
    <xdr:clientData/>
  </xdr:twoCellAnchor>
  <xdr:twoCellAnchor>
    <xdr:from>
      <xdr:col>1</xdr:col>
      <xdr:colOff>0</xdr:colOff>
      <xdr:row>109</xdr:row>
      <xdr:rowOff>6350</xdr:rowOff>
    </xdr:from>
    <xdr:to>
      <xdr:col>8</xdr:col>
      <xdr:colOff>660400</xdr:colOff>
      <xdr:row>119</xdr:row>
      <xdr:rowOff>165100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2003CFC-FE29-F2C1-61CC-F7F73353925E}"/>
            </a:ext>
          </a:extLst>
        </xdr:cNvPr>
        <xdr:cNvSpPr txBox="1"/>
      </xdr:nvSpPr>
      <xdr:spPr>
        <a:xfrm>
          <a:off x="838200" y="43897550"/>
          <a:ext cx="6858000" cy="20637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 i="1"/>
            <a:t>Anmerkungen zu Korrekturen:</a:t>
          </a:r>
        </a:p>
      </xdr:txBody>
    </xdr:sp>
    <xdr:clientData/>
  </xdr:twoCellAnchor>
  <xdr:twoCellAnchor>
    <xdr:from>
      <xdr:col>1</xdr:col>
      <xdr:colOff>19051</xdr:colOff>
      <xdr:row>10</xdr:row>
      <xdr:rowOff>2124076</xdr:rowOff>
    </xdr:from>
    <xdr:to>
      <xdr:col>15</xdr:col>
      <xdr:colOff>1752601</xdr:colOff>
      <xdr:row>15</xdr:row>
      <xdr:rowOff>2352675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4BE92E9A-6DE0-2458-E5DC-E6CE92017597}"/>
            </a:ext>
          </a:extLst>
        </xdr:cNvPr>
        <xdr:cNvSpPr txBox="1"/>
      </xdr:nvSpPr>
      <xdr:spPr>
        <a:xfrm>
          <a:off x="857251" y="5343526"/>
          <a:ext cx="13506450" cy="3600449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600" b="1"/>
            <a:t>Hinweise</a:t>
          </a:r>
          <a:r>
            <a:rPr lang="de-DE" sz="1600" b="1" baseline="0"/>
            <a:t> zum Ausfüllen des Formulars!</a:t>
          </a:r>
        </a:p>
        <a:p>
          <a:endParaRPr lang="de-DE" sz="1200" b="0" baseline="0"/>
        </a:p>
        <a:p>
          <a:r>
            <a:rPr lang="de-DE" sz="1200" b="1" i="1" baseline="0"/>
            <a:t>Allgemein:</a:t>
          </a:r>
        </a:p>
        <a:p>
          <a:endParaRPr lang="de-DE" sz="1200" b="0" baseline="0"/>
        </a:p>
        <a:p>
          <a:r>
            <a:rPr lang="de-DE" sz="1200" b="0" baseline="0"/>
            <a:t>- Es können nur weiße Felder benutzt werden.</a:t>
          </a:r>
        </a:p>
        <a:p>
          <a:endParaRPr lang="de-DE" sz="1200" b="1" i="1" baseline="0"/>
        </a:p>
        <a:p>
          <a:r>
            <a:rPr lang="de-DE" sz="1200" b="1" i="1" baseline="0"/>
            <a:t>Erfassung Wettkämpfe/Veranstaltungen:</a:t>
          </a:r>
        </a:p>
        <a:p>
          <a:endParaRPr lang="de-DE" sz="1200" b="0" baseline="0"/>
        </a:p>
        <a:p>
          <a:r>
            <a:rPr lang="de-DE" sz="1200" b="0" baseline="0"/>
            <a:t>- Die Abkürzungen </a:t>
          </a:r>
          <a:r>
            <a:rPr lang="de-DE" sz="1200" b="1" baseline="0"/>
            <a:t>DM/SDM/SO </a:t>
          </a:r>
          <a:r>
            <a:rPr lang="de-DE" sz="1200" b="0" baseline="0"/>
            <a:t>werden wie folgt eingetragen: </a:t>
          </a:r>
        </a:p>
        <a:p>
          <a:r>
            <a:rPr lang="de-DE" sz="1200" b="1" baseline="0"/>
            <a:t>  </a:t>
          </a:r>
        </a:p>
        <a:p>
          <a:r>
            <a:rPr lang="de-DE" sz="1200" b="1" baseline="0"/>
            <a:t>  	DM = Deutsche Meisterschaften</a:t>
          </a:r>
        </a:p>
        <a:p>
          <a:r>
            <a:rPr lang="de-DE" sz="1200" b="1" baseline="0"/>
            <a:t>  	SDM = Süddeutsche Meisterschaften</a:t>
          </a:r>
        </a:p>
        <a:p>
          <a:r>
            <a:rPr lang="de-DE" sz="1200" b="1" baseline="0"/>
            <a:t>  	SO = Sonstige Meisterschaften/Wettkämpfe/Veranstaltungen</a:t>
          </a:r>
        </a:p>
        <a:p>
          <a:endParaRPr lang="de-DE" sz="1200" b="1" baseline="0"/>
        </a:p>
        <a:p>
          <a:r>
            <a:rPr lang="de-DE" sz="1200" b="1" i="1" baseline="0"/>
            <a:t>Erfassung Fahrt.- und Übernachtungskosten</a:t>
          </a:r>
        </a:p>
        <a:p>
          <a:endParaRPr lang="de-DE" sz="1200" b="1" baseline="0"/>
        </a:p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Zeile</a:t>
          </a:r>
          <a:r>
            <a:rPr lang="de-DE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 </a:t>
          </a:r>
          <a:r>
            <a:rPr lang="de-DE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Tabellen für Übernachtungs.- Fahrtkosten erfasst den Hauptaufwand für die Veranstaltung</a:t>
          </a:r>
          <a:endParaRPr lang="de-DE" sz="1200">
            <a:effectLst/>
          </a:endParaRPr>
        </a:p>
        <a:p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mit</a:t>
          </a:r>
          <a:r>
            <a:rPr lang="de-DE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Zeile 2 und 3 </a:t>
          </a:r>
          <a:r>
            <a:rPr lang="de-DE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Tabellen für Übernachtungs.- Fahrtkosten können weitere Nebenkosten</a:t>
          </a:r>
          <a:r>
            <a:rPr lang="de-DE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die Veranstaltung beantragt werden</a:t>
          </a:r>
          <a:endParaRPr lang="de-DE" sz="1200">
            <a:effectLst/>
          </a:endParaRPr>
        </a:p>
        <a:p>
          <a:endParaRPr lang="de-DE" sz="1400" b="1" baseline="0"/>
        </a:p>
        <a:p>
          <a:endParaRPr lang="de-DE" sz="14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118"/>
  <sheetViews>
    <sheetView tabSelected="1" topLeftCell="A4" zoomScaleNormal="100" workbookViewId="0">
      <selection activeCell="B27" sqref="B27:F27"/>
    </sheetView>
  </sheetViews>
  <sheetFormatPr baseColWidth="10" defaultColWidth="11" defaultRowHeight="18.75" x14ac:dyDescent="0.3"/>
  <cols>
    <col min="1" max="1" width="11" style="1"/>
    <col min="2" max="2" width="3.875" style="1" customWidth="1"/>
    <col min="3" max="3" width="4.625" style="1" customWidth="1"/>
    <col min="4" max="4" width="28.25" style="1" customWidth="1"/>
    <col min="5" max="5" width="27.875" style="1" customWidth="1"/>
    <col min="6" max="6" width="26.375" style="1" customWidth="1"/>
    <col min="7" max="7" width="2.5" style="1" hidden="1" customWidth="1"/>
    <col min="8" max="8" width="6.75" style="1" customWidth="1"/>
    <col min="9" max="9" width="22.625" style="1" customWidth="1"/>
    <col min="10" max="10" width="17.25" style="1" customWidth="1"/>
    <col min="11" max="11" width="16.875" style="1" customWidth="1"/>
    <col min="12" max="12" width="11.625" style="1" hidden="1" customWidth="1"/>
    <col min="13" max="13" width="4.125" style="1" hidden="1" customWidth="1"/>
    <col min="14" max="14" width="6.5" style="1" hidden="1" customWidth="1"/>
    <col min="15" max="15" width="1.5" style="1" hidden="1" customWidth="1"/>
    <col min="16" max="16" width="23.25" style="1" bestFit="1" customWidth="1"/>
    <col min="17" max="17" width="9.875" style="1" customWidth="1"/>
    <col min="18" max="18" width="15.5" style="38" bestFit="1" customWidth="1"/>
    <col min="19" max="1023" width="9.875" style="1" customWidth="1"/>
    <col min="1024" max="16384" width="11" style="1"/>
  </cols>
  <sheetData>
    <row r="1" spans="2:18" ht="16.5" hidden="1" customHeight="1" x14ac:dyDescent="0.3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2:18" ht="16.5" customHeight="1" x14ac:dyDescent="0.3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2:18" ht="16.5" customHeight="1" x14ac:dyDescent="0.3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4" spans="2:18" ht="16.5" customHeight="1" x14ac:dyDescent="0.3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2:18" ht="16.5" customHeight="1" x14ac:dyDescent="0.3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6" spans="2:18" ht="16.5" customHeight="1" x14ac:dyDescent="0.3"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</row>
    <row r="7" spans="2:18" ht="96" customHeight="1" x14ac:dyDescent="0.3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</row>
    <row r="8" spans="2:18" s="2" customFormat="1" ht="29.45" customHeight="1" x14ac:dyDescent="0.4">
      <c r="B8" s="121" t="s">
        <v>56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R8" s="39"/>
    </row>
    <row r="9" spans="2:18" s="2" customFormat="1" ht="29.45" customHeight="1" x14ac:dyDescent="0.3">
      <c r="B9" s="107" t="s">
        <v>0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R9" s="39"/>
    </row>
    <row r="10" spans="2:18" s="2" customFormat="1" ht="16.5" customHeight="1" x14ac:dyDescent="0.3">
      <c r="B10" s="116" t="s">
        <v>1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R10" s="39"/>
    </row>
    <row r="11" spans="2:18" ht="190.5" customHeight="1" x14ac:dyDescent="0.3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</row>
    <row r="12" spans="2:18" x14ac:dyDescent="0.3"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</row>
    <row r="13" spans="2:18" x14ac:dyDescent="0.3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2:18" x14ac:dyDescent="0.3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2:18" x14ac:dyDescent="0.3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2:18" ht="273.75" customHeight="1" thickBot="1" x14ac:dyDescent="0.3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8" ht="26.25" x14ac:dyDescent="0.4">
      <c r="B17" s="118" t="s">
        <v>2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20"/>
    </row>
    <row r="18" spans="2:18" ht="32.1" customHeight="1" x14ac:dyDescent="0.3">
      <c r="B18" s="100" t="s">
        <v>3</v>
      </c>
      <c r="C18" s="101"/>
      <c r="D18" s="102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  <row r="19" spans="2:18" ht="32.1" customHeight="1" x14ac:dyDescent="0.3">
      <c r="B19" s="125"/>
      <c r="C19" s="126"/>
      <c r="D19" s="127"/>
      <c r="E19" s="128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2:18" ht="32.1" customHeight="1" x14ac:dyDescent="0.3">
      <c r="B20" s="6" t="s">
        <v>4</v>
      </c>
      <c r="C20" s="7"/>
      <c r="D20" s="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1"/>
    </row>
    <row r="21" spans="2:18" ht="32.1" customHeight="1" x14ac:dyDescent="0.3">
      <c r="B21" s="100" t="s">
        <v>5</v>
      </c>
      <c r="C21" s="131"/>
      <c r="D21" s="132"/>
      <c r="E21" s="56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  <c r="Q21" s="4"/>
    </row>
    <row r="22" spans="2:18" ht="32.1" customHeight="1" x14ac:dyDescent="0.3">
      <c r="B22" s="100"/>
      <c r="C22" s="131"/>
      <c r="D22" s="132"/>
      <c r="E22" s="57"/>
      <c r="F22" s="133"/>
      <c r="G22" s="101"/>
      <c r="H22" s="101"/>
      <c r="I22" s="101"/>
      <c r="J22" s="101"/>
      <c r="K22" s="101"/>
      <c r="L22" s="101"/>
      <c r="M22" s="101"/>
      <c r="N22" s="101"/>
      <c r="O22" s="101"/>
      <c r="P22" s="134"/>
      <c r="Q22" s="4"/>
    </row>
    <row r="23" spans="2:18" ht="32.1" customHeight="1" x14ac:dyDescent="0.3">
      <c r="B23" s="123" t="s">
        <v>6</v>
      </c>
      <c r="C23" s="124"/>
      <c r="D23" s="124"/>
      <c r="E23" s="58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  <c r="Q23" s="4"/>
    </row>
    <row r="24" spans="2:18" ht="39" customHeight="1" x14ac:dyDescent="0.3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4"/>
    </row>
    <row r="25" spans="2:18" ht="26.25" x14ac:dyDescent="0.4">
      <c r="B25" s="118" t="s">
        <v>7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20"/>
      <c r="Q25" s="4"/>
      <c r="R25" s="140" t="s">
        <v>8</v>
      </c>
    </row>
    <row r="26" spans="2:18" s="9" customFormat="1" ht="32.1" customHeight="1" x14ac:dyDescent="0.3">
      <c r="B26" s="148" t="s">
        <v>9</v>
      </c>
      <c r="C26" s="146"/>
      <c r="D26" s="146"/>
      <c r="E26" s="146"/>
      <c r="F26" s="146"/>
      <c r="G26" s="21"/>
      <c r="H26" s="146" t="s">
        <v>10</v>
      </c>
      <c r="I26" s="147"/>
      <c r="J26" s="147"/>
      <c r="K26" s="147"/>
      <c r="L26" s="147"/>
      <c r="M26" s="147"/>
      <c r="N26" s="147"/>
      <c r="O26" s="147"/>
      <c r="P26" s="22" t="s">
        <v>11</v>
      </c>
      <c r="R26" s="141"/>
    </row>
    <row r="27" spans="2:18" ht="32.1" customHeight="1" x14ac:dyDescent="0.3">
      <c r="B27" s="149"/>
      <c r="C27" s="122"/>
      <c r="D27" s="122"/>
      <c r="E27" s="122"/>
      <c r="F27" s="122"/>
      <c r="G27" s="15"/>
      <c r="H27" s="122"/>
      <c r="I27" s="122"/>
      <c r="J27" s="122"/>
      <c r="K27" s="122"/>
      <c r="L27" s="122"/>
      <c r="M27" s="122"/>
      <c r="N27" s="122"/>
      <c r="O27" s="122"/>
      <c r="P27" s="51"/>
      <c r="Q27" s="4"/>
    </row>
    <row r="28" spans="2:18" ht="32.1" customHeight="1" x14ac:dyDescent="0.3">
      <c r="B28" s="149"/>
      <c r="C28" s="122"/>
      <c r="D28" s="122"/>
      <c r="E28" s="122"/>
      <c r="F28" s="122"/>
      <c r="G28" s="15"/>
      <c r="H28" s="122"/>
      <c r="I28" s="122"/>
      <c r="J28" s="122"/>
      <c r="K28" s="122"/>
      <c r="L28" s="122"/>
      <c r="M28" s="122"/>
      <c r="N28" s="122"/>
      <c r="O28" s="122"/>
      <c r="P28" s="51"/>
      <c r="Q28" s="4"/>
    </row>
    <row r="29" spans="2:18" ht="32.1" customHeight="1" x14ac:dyDescent="0.3">
      <c r="B29" s="149"/>
      <c r="C29" s="122"/>
      <c r="D29" s="122"/>
      <c r="E29" s="122"/>
      <c r="F29" s="122"/>
      <c r="G29" s="15"/>
      <c r="H29" s="122"/>
      <c r="I29" s="122"/>
      <c r="J29" s="122"/>
      <c r="K29" s="122"/>
      <c r="L29" s="122"/>
      <c r="M29" s="122"/>
      <c r="N29" s="122"/>
      <c r="O29" s="122"/>
      <c r="P29" s="51"/>
      <c r="Q29" s="4"/>
    </row>
    <row r="30" spans="2:18" ht="32.1" customHeight="1" x14ac:dyDescent="0.3">
      <c r="B30" s="149"/>
      <c r="C30" s="122"/>
      <c r="D30" s="122"/>
      <c r="E30" s="122"/>
      <c r="F30" s="122"/>
      <c r="G30" s="15"/>
      <c r="H30" s="122"/>
      <c r="I30" s="122"/>
      <c r="J30" s="122"/>
      <c r="K30" s="122"/>
      <c r="L30" s="122"/>
      <c r="M30" s="122"/>
      <c r="N30" s="122"/>
      <c r="O30" s="122"/>
      <c r="P30" s="51"/>
      <c r="Q30" s="4"/>
    </row>
    <row r="31" spans="2:18" ht="32.1" customHeight="1" thickBot="1" x14ac:dyDescent="0.35">
      <c r="B31" s="159"/>
      <c r="C31" s="113"/>
      <c r="D31" s="113"/>
      <c r="E31" s="113"/>
      <c r="F31" s="113"/>
      <c r="G31" s="27"/>
      <c r="H31" s="113"/>
      <c r="I31" s="113"/>
      <c r="J31" s="113"/>
      <c r="K31" s="113"/>
      <c r="L31" s="113"/>
      <c r="M31" s="113"/>
      <c r="N31" s="113"/>
      <c r="O31" s="113"/>
      <c r="P31" s="52"/>
      <c r="Q31" s="4"/>
    </row>
    <row r="32" spans="2:18" ht="24.75" customHeight="1" thickBot="1" x14ac:dyDescent="0.35">
      <c r="B32" s="160"/>
      <c r="C32" s="161"/>
      <c r="D32" s="161"/>
      <c r="E32" s="161"/>
      <c r="F32" s="161"/>
      <c r="G32" s="28"/>
      <c r="H32" s="162" t="s">
        <v>12</v>
      </c>
      <c r="I32" s="162"/>
      <c r="J32" s="162"/>
      <c r="K32" s="162"/>
      <c r="L32" s="162"/>
      <c r="M32" s="162"/>
      <c r="N32" s="162"/>
      <c r="O32" s="162"/>
      <c r="P32" s="53">
        <f>SUM(P27:P31)</f>
        <v>0</v>
      </c>
      <c r="Q32" s="4"/>
      <c r="R32" s="40">
        <f>P32</f>
        <v>0</v>
      </c>
    </row>
    <row r="33" spans="2:18" ht="32.1" customHeight="1" x14ac:dyDescent="0.3">
      <c r="B33" s="176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4"/>
      <c r="R33" s="41"/>
    </row>
    <row r="34" spans="2:18" ht="32.1" customHeight="1" x14ac:dyDescent="0.3">
      <c r="B34" s="177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4"/>
    </row>
    <row r="35" spans="2:18" ht="32.1" customHeight="1" x14ac:dyDescent="0.4">
      <c r="B35" s="135" t="s">
        <v>42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7"/>
      <c r="Q35" s="4"/>
    </row>
    <row r="36" spans="2:18" ht="32.1" customHeight="1" x14ac:dyDescent="0.4">
      <c r="B36" s="100" t="s">
        <v>13</v>
      </c>
      <c r="C36" s="101"/>
      <c r="D36" s="102"/>
      <c r="E36" s="109"/>
      <c r="F36" s="110"/>
      <c r="G36" s="110"/>
      <c r="H36" s="110"/>
      <c r="I36" s="110"/>
      <c r="J36" s="110"/>
      <c r="K36" s="111" t="s">
        <v>14</v>
      </c>
      <c r="L36" s="112"/>
      <c r="M36" s="112"/>
      <c r="N36" s="10"/>
      <c r="O36" s="10"/>
      <c r="P36" s="55"/>
      <c r="Q36" s="4"/>
    </row>
    <row r="37" spans="2:18" ht="32.1" customHeight="1" x14ac:dyDescent="0.3">
      <c r="B37" s="100" t="s">
        <v>15</v>
      </c>
      <c r="C37" s="101"/>
      <c r="D37" s="102"/>
      <c r="E37" s="152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4"/>
      <c r="Q37" s="4"/>
    </row>
    <row r="38" spans="2:18" ht="32.1" customHeight="1" x14ac:dyDescent="0.3">
      <c r="B38" s="100" t="s">
        <v>4</v>
      </c>
      <c r="C38" s="101"/>
      <c r="D38" s="102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1"/>
      <c r="Q38" s="4"/>
    </row>
    <row r="39" spans="2:18" ht="32.1" customHeight="1" x14ac:dyDescent="0.3">
      <c r="B39" s="100" t="s">
        <v>16</v>
      </c>
      <c r="C39" s="101" t="s">
        <v>17</v>
      </c>
      <c r="D39" s="102"/>
      <c r="E39" s="10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4"/>
      <c r="Q39" s="4"/>
    </row>
    <row r="40" spans="2:18" ht="32.1" customHeight="1" x14ac:dyDescent="0.3">
      <c r="B40" s="167" t="s">
        <v>18</v>
      </c>
      <c r="C40" s="168"/>
      <c r="D40" s="168"/>
      <c r="E40" s="174" t="s">
        <v>52</v>
      </c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5"/>
      <c r="Q40" s="4"/>
    </row>
    <row r="41" spans="2:18" ht="32.1" customHeight="1" x14ac:dyDescent="0.3">
      <c r="B41" s="12"/>
      <c r="C41" s="13"/>
      <c r="D41" s="14" t="s">
        <v>19</v>
      </c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69"/>
      <c r="Q41" s="4"/>
    </row>
    <row r="42" spans="2:18" ht="32.1" customHeight="1" x14ac:dyDescent="0.3">
      <c r="B42" s="16"/>
      <c r="C42" s="17"/>
      <c r="D42" s="14" t="s">
        <v>20</v>
      </c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69"/>
      <c r="Q42" s="4"/>
    </row>
    <row r="43" spans="2:18" ht="32.1" customHeight="1" x14ac:dyDescent="0.3">
      <c r="B43" s="10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6"/>
      <c r="Q43" s="4"/>
    </row>
    <row r="44" spans="2:18" ht="26.25" x14ac:dyDescent="0.4">
      <c r="B44" s="178" t="s">
        <v>53</v>
      </c>
      <c r="C44" s="179"/>
      <c r="D44" s="179"/>
      <c r="E44" s="179"/>
      <c r="F44" s="179"/>
      <c r="G44" s="179"/>
      <c r="H44" s="180"/>
      <c r="I44" s="180"/>
      <c r="J44" s="179"/>
      <c r="K44" s="179"/>
      <c r="L44" s="179"/>
      <c r="M44" s="179"/>
      <c r="N44" s="179"/>
      <c r="O44" s="179"/>
      <c r="P44" s="181"/>
      <c r="Q44" s="4"/>
    </row>
    <row r="45" spans="2:18" ht="37.5" x14ac:dyDescent="0.3">
      <c r="B45" s="90" t="s">
        <v>21</v>
      </c>
      <c r="C45" s="91"/>
      <c r="D45" s="91"/>
      <c r="E45" s="92"/>
      <c r="F45" s="23" t="s">
        <v>22</v>
      </c>
      <c r="G45" s="24"/>
      <c r="H45" s="82" t="s">
        <v>10</v>
      </c>
      <c r="I45" s="82"/>
      <c r="J45" s="25" t="s">
        <v>23</v>
      </c>
      <c r="K45" s="69" t="s">
        <v>24</v>
      </c>
      <c r="L45" s="69"/>
      <c r="M45" s="69"/>
      <c r="N45" s="69"/>
      <c r="O45" s="69"/>
      <c r="P45" s="70" t="str">
        <f>IFERROR(VLOOKUP(System!$B$3,System!$A$7:$C$12,3,FALSE),"Angabe prüfen!")</f>
        <v>Angabe prüfen!</v>
      </c>
      <c r="Q45" s="4"/>
    </row>
    <row r="46" spans="2:18" s="3" customFormat="1" ht="32.1" customHeight="1" x14ac:dyDescent="0.3">
      <c r="B46" s="93"/>
      <c r="C46" s="94"/>
      <c r="D46" s="94"/>
      <c r="E46" s="94"/>
      <c r="F46" s="18"/>
      <c r="G46" s="18"/>
      <c r="H46" s="83"/>
      <c r="I46" s="83"/>
      <c r="J46" s="45"/>
      <c r="K46" s="71">
        <f>F46*J46</f>
        <v>0</v>
      </c>
      <c r="L46" s="72"/>
      <c r="M46" s="72"/>
      <c r="N46" s="72"/>
      <c r="O46" s="72"/>
      <c r="P46" s="73">
        <f>IF(J46&gt;IFERROR(VLOOKUP(System!$B$3,System!$A$7:$C$12,2,FALSE),0),F46*IFERROR(VLOOKUP(System!$B$3,System!$A$7:$C$12,2,FALSE),0),F46*J46)</f>
        <v>0</v>
      </c>
      <c r="Q46" s="5"/>
      <c r="R46" s="42"/>
    </row>
    <row r="47" spans="2:18" s="3" customFormat="1" ht="32.1" customHeight="1" x14ac:dyDescent="0.3">
      <c r="B47" s="93"/>
      <c r="C47" s="94"/>
      <c r="D47" s="94"/>
      <c r="E47" s="94"/>
      <c r="F47" s="18"/>
      <c r="G47" s="18"/>
      <c r="H47" s="83"/>
      <c r="I47" s="83"/>
      <c r="J47" s="45"/>
      <c r="K47" s="71">
        <f t="shared" ref="K47:K48" si="0">F47*J47</f>
        <v>0</v>
      </c>
      <c r="L47" s="72"/>
      <c r="M47" s="72"/>
      <c r="N47" s="72"/>
      <c r="O47" s="72"/>
      <c r="P47" s="73">
        <f>IF(IF(J47&gt;IFERROR(VLOOKUP(System!$B$3,System!$A$7:$C$12,2,FALSE),0),F47*IFERROR(VLOOKUP(System!$B$3,System!$A$7:$C$12,2,FALSE),0),F47*J47)=0,0,IF(J47&gt;IFERROR(VLOOKUP(System!$B$3,System!$A$7:$C$12,2,FALSE),0),F47*IFERROR(VLOOKUP(System!$B$3,System!$A$7:$C$12,2,FALSE),"Angabe prüfen!"),F47*J47))</f>
        <v>0</v>
      </c>
      <c r="Q47" s="5"/>
      <c r="R47" s="42"/>
    </row>
    <row r="48" spans="2:18" s="3" customFormat="1" ht="32.1" customHeight="1" x14ac:dyDescent="0.3">
      <c r="B48" s="93"/>
      <c r="C48" s="94"/>
      <c r="D48" s="94"/>
      <c r="E48" s="94"/>
      <c r="F48" s="18"/>
      <c r="G48" s="18"/>
      <c r="H48" s="83"/>
      <c r="I48" s="83"/>
      <c r="J48" s="45"/>
      <c r="K48" s="71">
        <f t="shared" si="0"/>
        <v>0</v>
      </c>
      <c r="L48" s="72"/>
      <c r="M48" s="72"/>
      <c r="N48" s="72"/>
      <c r="O48" s="72"/>
      <c r="P48" s="73">
        <f>IF(IF(J48&gt;IFERROR(VLOOKUP(System!$B$3,System!$A$7:$C$12,2,FALSE),0),F48*IFERROR(VLOOKUP(System!$B$3,System!$A$7:$C$12,2,FALSE),0),F48*J48)=0,0,IF(J48&gt;IFERROR(VLOOKUP(System!$B$3,System!$A$7:$C$12,2,FALSE),0),F48*IFERROR(VLOOKUP(System!$B$3,System!$A$7:$C$12,2,FALSE),"Angabe prüfen!"),F48*J48))</f>
        <v>0</v>
      </c>
      <c r="Q48" s="5"/>
      <c r="R48" s="42"/>
    </row>
    <row r="49" spans="2:18" ht="19.5" thickBot="1" x14ac:dyDescent="0.35">
      <c r="B49" s="182" t="s">
        <v>12</v>
      </c>
      <c r="C49" s="183"/>
      <c r="D49" s="183"/>
      <c r="E49" s="183"/>
      <c r="F49" s="184" t="s">
        <v>12</v>
      </c>
      <c r="G49" s="32"/>
      <c r="H49" s="85"/>
      <c r="I49" s="85"/>
      <c r="J49" s="50"/>
      <c r="K49" s="74">
        <f>SUM(K46:M48)</f>
        <v>0</v>
      </c>
      <c r="L49" s="75">
        <f t="shared" ref="L49:P49" si="1">SUM(L46:N48)</f>
        <v>0</v>
      </c>
      <c r="M49" s="75">
        <f t="shared" si="1"/>
        <v>0</v>
      </c>
      <c r="N49" s="75">
        <f t="shared" si="1"/>
        <v>0</v>
      </c>
      <c r="O49" s="75">
        <f t="shared" si="1"/>
        <v>0</v>
      </c>
      <c r="P49" s="76">
        <f t="shared" si="1"/>
        <v>0</v>
      </c>
      <c r="Q49" s="4"/>
      <c r="R49" s="40">
        <f>P49</f>
        <v>0</v>
      </c>
    </row>
    <row r="50" spans="2:18" ht="32.1" customHeight="1" thickBot="1" x14ac:dyDescent="0.35">
      <c r="B50" s="10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6"/>
      <c r="Q50" s="4"/>
    </row>
    <row r="51" spans="2:18" ht="26.25" x14ac:dyDescent="0.4">
      <c r="B51" s="135" t="s">
        <v>43</v>
      </c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  <c r="Q51" s="4"/>
    </row>
    <row r="52" spans="2:18" x14ac:dyDescent="0.3">
      <c r="B52" s="185" t="s">
        <v>15</v>
      </c>
      <c r="C52" s="186"/>
      <c r="D52" s="187"/>
      <c r="E52" s="191" t="s">
        <v>25</v>
      </c>
      <c r="F52" s="191" t="s">
        <v>26</v>
      </c>
      <c r="G52" s="60"/>
      <c r="H52" s="193" t="s">
        <v>27</v>
      </c>
      <c r="I52" s="194"/>
      <c r="J52" s="195"/>
      <c r="K52" s="26" t="s">
        <v>28</v>
      </c>
      <c r="L52" s="26"/>
      <c r="M52" s="26"/>
      <c r="N52" s="26"/>
      <c r="O52" s="26"/>
      <c r="P52" s="150" t="s">
        <v>24</v>
      </c>
      <c r="Q52" s="4"/>
    </row>
    <row r="53" spans="2:18" x14ac:dyDescent="0.3">
      <c r="B53" s="188"/>
      <c r="C53" s="189"/>
      <c r="D53" s="190"/>
      <c r="E53" s="192"/>
      <c r="F53" s="192"/>
      <c r="G53" s="60"/>
      <c r="H53" s="196"/>
      <c r="I53" s="197"/>
      <c r="J53" s="198"/>
      <c r="K53" s="26" t="str">
        <f>IF(UPPER($E$22)="JA","Trainer:0,60€","Athlet:0,30€")</f>
        <v>Athlet:0,30€</v>
      </c>
      <c r="L53" s="26"/>
      <c r="M53" s="26"/>
      <c r="N53" s="26"/>
      <c r="O53" s="26"/>
      <c r="P53" s="151"/>
      <c r="Q53" s="4"/>
    </row>
    <row r="54" spans="2:18" s="3" customFormat="1" ht="48" customHeight="1" x14ac:dyDescent="0.3">
      <c r="B54" s="165">
        <f>E37</f>
        <v>0</v>
      </c>
      <c r="C54" s="166"/>
      <c r="D54" s="166"/>
      <c r="E54" s="54" t="str">
        <f>CONCATENATE($E$21," ",$F$21,", ",$E$20," ",$P$20)</f>
        <v xml:space="preserve"> ,  </v>
      </c>
      <c r="F54" s="54" t="str">
        <f>CONCATENATE($E$39," ",$F$39,",",$E$38," ",$P$38)</f>
        <v xml:space="preserve"> , </v>
      </c>
      <c r="G54" s="19"/>
      <c r="H54" s="98"/>
      <c r="I54" s="98"/>
      <c r="J54" s="98"/>
      <c r="K54" s="43">
        <f>IF(UPPER($E$22)="JA",0.6,0.3)</f>
        <v>0.3</v>
      </c>
      <c r="L54" s="43"/>
      <c r="M54" s="43"/>
      <c r="N54" s="43"/>
      <c r="O54" s="43"/>
      <c r="P54" s="44">
        <f>H54*K54</f>
        <v>0</v>
      </c>
      <c r="Q54" s="5"/>
      <c r="R54" s="42"/>
    </row>
    <row r="55" spans="2:18" s="3" customFormat="1" ht="32.1" customHeight="1" x14ac:dyDescent="0.3">
      <c r="B55" s="96"/>
      <c r="C55" s="97"/>
      <c r="D55" s="97"/>
      <c r="E55" s="20"/>
      <c r="F55" s="20"/>
      <c r="G55" s="19"/>
      <c r="H55" s="98"/>
      <c r="I55" s="98"/>
      <c r="J55" s="98"/>
      <c r="K55" s="43">
        <f>IF(UPPER($E$22)="JA",0.6,0.3)</f>
        <v>0.3</v>
      </c>
      <c r="L55" s="43"/>
      <c r="M55" s="43"/>
      <c r="N55" s="43"/>
      <c r="O55" s="43"/>
      <c r="P55" s="44">
        <f t="shared" ref="P55:P56" si="2">H55*K55</f>
        <v>0</v>
      </c>
      <c r="Q55" s="5"/>
      <c r="R55" s="42"/>
    </row>
    <row r="56" spans="2:18" s="3" customFormat="1" ht="32.1" customHeight="1" x14ac:dyDescent="0.3">
      <c r="B56" s="96"/>
      <c r="C56" s="97"/>
      <c r="D56" s="97"/>
      <c r="E56" s="20"/>
      <c r="F56" s="20"/>
      <c r="G56" s="19"/>
      <c r="H56" s="98"/>
      <c r="I56" s="98"/>
      <c r="J56" s="98"/>
      <c r="K56" s="43">
        <f>IF(UPPER($E$22)="JA",0.6,0.3)</f>
        <v>0.3</v>
      </c>
      <c r="L56" s="43"/>
      <c r="M56" s="43"/>
      <c r="N56" s="43"/>
      <c r="O56" s="43"/>
      <c r="P56" s="44">
        <f t="shared" si="2"/>
        <v>0</v>
      </c>
      <c r="Q56" s="5"/>
      <c r="R56" s="42"/>
    </row>
    <row r="57" spans="2:18" ht="19.5" thickBot="1" x14ac:dyDescent="0.35">
      <c r="B57" s="182" t="s">
        <v>12</v>
      </c>
      <c r="C57" s="183"/>
      <c r="D57" s="183"/>
      <c r="E57" s="183"/>
      <c r="F57" s="184"/>
      <c r="G57" s="29"/>
      <c r="H57" s="153">
        <f>SUM(H54:J56)</f>
        <v>0</v>
      </c>
      <c r="I57" s="154"/>
      <c r="J57" s="155"/>
      <c r="K57" s="156">
        <f>IF(UPPER($E$22)="JA",0.6,0.3)</f>
        <v>0.3</v>
      </c>
      <c r="L57" s="157"/>
      <c r="M57" s="158"/>
      <c r="N57" s="47">
        <f>SUM(N54:P56)</f>
        <v>0</v>
      </c>
      <c r="O57" s="47"/>
      <c r="P57" s="48">
        <f>SUM(P54:P56)</f>
        <v>0</v>
      </c>
      <c r="Q57" s="4"/>
      <c r="R57" s="40">
        <f>P57</f>
        <v>0</v>
      </c>
    </row>
    <row r="58" spans="2:18" ht="32.1" customHeight="1" x14ac:dyDescent="0.3"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4"/>
    </row>
    <row r="59" spans="2:18" ht="32.1" customHeight="1" x14ac:dyDescent="0.3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4"/>
    </row>
    <row r="60" spans="2:18" ht="26.25" x14ac:dyDescent="0.4">
      <c r="B60" s="143" t="s">
        <v>44</v>
      </c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5"/>
      <c r="Q60" s="4"/>
    </row>
    <row r="61" spans="2:18" ht="32.1" customHeight="1" x14ac:dyDescent="0.4">
      <c r="B61" s="100" t="s">
        <v>13</v>
      </c>
      <c r="C61" s="101"/>
      <c r="D61" s="102"/>
      <c r="E61" s="109"/>
      <c r="F61" s="110"/>
      <c r="G61" s="110"/>
      <c r="H61" s="110"/>
      <c r="I61" s="110"/>
      <c r="J61" s="110"/>
      <c r="K61" s="111" t="s">
        <v>14</v>
      </c>
      <c r="L61" s="112"/>
      <c r="M61" s="112"/>
      <c r="N61" s="10"/>
      <c r="O61" s="10"/>
      <c r="P61" s="55"/>
      <c r="Q61" s="4"/>
    </row>
    <row r="62" spans="2:18" ht="32.1" customHeight="1" x14ac:dyDescent="0.3">
      <c r="B62" s="100" t="s">
        <v>15</v>
      </c>
      <c r="C62" s="101"/>
      <c r="D62" s="102"/>
      <c r="E62" s="152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4"/>
      <c r="Q62" s="4"/>
    </row>
    <row r="63" spans="2:18" ht="32.1" customHeight="1" x14ac:dyDescent="0.3">
      <c r="B63" s="100" t="s">
        <v>4</v>
      </c>
      <c r="C63" s="101"/>
      <c r="D63" s="102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1"/>
      <c r="Q63" s="4"/>
    </row>
    <row r="64" spans="2:18" ht="32.1" customHeight="1" x14ac:dyDescent="0.3">
      <c r="B64" s="100" t="s">
        <v>16</v>
      </c>
      <c r="C64" s="101" t="s">
        <v>17</v>
      </c>
      <c r="D64" s="102"/>
      <c r="E64" s="10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4"/>
      <c r="Q64" s="4"/>
    </row>
    <row r="65" spans="2:18" ht="32.1" customHeight="1" x14ac:dyDescent="0.3">
      <c r="B65" s="167" t="s">
        <v>18</v>
      </c>
      <c r="C65" s="168"/>
      <c r="D65" s="168"/>
      <c r="E65" s="174" t="s">
        <v>52</v>
      </c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5"/>
      <c r="Q65" s="4"/>
    </row>
    <row r="66" spans="2:18" ht="32.1" customHeight="1" x14ac:dyDescent="0.3">
      <c r="B66" s="12"/>
      <c r="C66" s="13"/>
      <c r="D66" s="14" t="s">
        <v>19</v>
      </c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69"/>
      <c r="Q66" s="4"/>
    </row>
    <row r="67" spans="2:18" s="3" customFormat="1" ht="32.1" customHeight="1" x14ac:dyDescent="0.3">
      <c r="B67" s="16"/>
      <c r="C67" s="17"/>
      <c r="D67" s="14" t="s">
        <v>20</v>
      </c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69"/>
      <c r="Q67" s="5"/>
      <c r="R67" s="42"/>
    </row>
    <row r="68" spans="2:18" s="3" customFormat="1" ht="32.1" customHeight="1" x14ac:dyDescent="0.3">
      <c r="B68" s="10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6"/>
      <c r="Q68" s="5"/>
      <c r="R68" s="42"/>
    </row>
    <row r="69" spans="2:18" s="3" customFormat="1" ht="26.25" x14ac:dyDescent="0.4">
      <c r="B69" s="199" t="s">
        <v>54</v>
      </c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1"/>
      <c r="Q69" s="5"/>
      <c r="R69" s="42"/>
    </row>
    <row r="70" spans="2:18" ht="37.5" x14ac:dyDescent="0.3">
      <c r="B70" s="90" t="s">
        <v>21</v>
      </c>
      <c r="C70" s="91"/>
      <c r="D70" s="91"/>
      <c r="E70" s="92"/>
      <c r="F70" s="23" t="s">
        <v>22</v>
      </c>
      <c r="G70" s="24"/>
      <c r="H70" s="82" t="s">
        <v>10</v>
      </c>
      <c r="I70" s="82"/>
      <c r="J70" s="25" t="s">
        <v>23</v>
      </c>
      <c r="K70" s="69" t="s">
        <v>24</v>
      </c>
      <c r="L70" s="69"/>
      <c r="M70" s="69"/>
      <c r="N70" s="69"/>
      <c r="O70" s="69"/>
      <c r="P70" s="70" t="str">
        <f>IFERROR(VLOOKUP(System!$B$4,System!$A$7:$C$12,3,FALSE),"Angabe prüfen!")</f>
        <v>Angabe prüfen!</v>
      </c>
      <c r="Q70" s="4"/>
    </row>
    <row r="71" spans="2:18" ht="32.1" customHeight="1" x14ac:dyDescent="0.3">
      <c r="B71" s="93"/>
      <c r="C71" s="94"/>
      <c r="D71" s="94"/>
      <c r="E71" s="94"/>
      <c r="F71" s="18"/>
      <c r="G71" s="18"/>
      <c r="H71" s="83"/>
      <c r="I71" s="83"/>
      <c r="J71" s="45"/>
      <c r="K71" s="71">
        <f>F71*J71</f>
        <v>0</v>
      </c>
      <c r="L71" s="72"/>
      <c r="M71" s="72"/>
      <c r="N71" s="72"/>
      <c r="O71" s="72"/>
      <c r="P71" s="73">
        <f>IF(J71&gt;IFERROR(VLOOKUP(System!$B$4,System!$A$7:$C$12,2,FALSE),0),F71*IFERROR(VLOOKUP(System!$B$4,System!$A$7:$C$12,2,FALSE),0),F71*J71)</f>
        <v>0</v>
      </c>
      <c r="Q71" s="5"/>
      <c r="R71" s="42"/>
    </row>
    <row r="72" spans="2:18" ht="32.1" customHeight="1" x14ac:dyDescent="0.3">
      <c r="B72" s="93"/>
      <c r="C72" s="94"/>
      <c r="D72" s="94"/>
      <c r="E72" s="94"/>
      <c r="F72" s="18"/>
      <c r="G72" s="18"/>
      <c r="H72" s="83"/>
      <c r="I72" s="83"/>
      <c r="J72" s="45"/>
      <c r="K72" s="71">
        <f t="shared" ref="K72:K73" si="3">F72*J72</f>
        <v>0</v>
      </c>
      <c r="L72" s="72"/>
      <c r="M72" s="72"/>
      <c r="N72" s="72"/>
      <c r="O72" s="72"/>
      <c r="P72" s="73">
        <f>IF(J72&gt;IFERROR(VLOOKUP(System!$B$4,System!$A$7:$C$12,2,FALSE),0),F72*IFERROR(VLOOKUP(System!$B$4,System!$A$7:$C$12,2,FALSE),0),F72*J72)</f>
        <v>0</v>
      </c>
      <c r="Q72" s="5"/>
      <c r="R72" s="42"/>
    </row>
    <row r="73" spans="2:18" ht="32.1" customHeight="1" x14ac:dyDescent="0.3">
      <c r="B73" s="93"/>
      <c r="C73" s="94"/>
      <c r="D73" s="94"/>
      <c r="E73" s="94"/>
      <c r="F73" s="18"/>
      <c r="G73" s="18"/>
      <c r="H73" s="83"/>
      <c r="I73" s="83"/>
      <c r="J73" s="45"/>
      <c r="K73" s="71">
        <f t="shared" si="3"/>
        <v>0</v>
      </c>
      <c r="L73" s="72"/>
      <c r="M73" s="72"/>
      <c r="N73" s="72"/>
      <c r="O73" s="72"/>
      <c r="P73" s="73">
        <f>IF(J73&gt;IFERROR(VLOOKUP(System!$B$4,System!$A$7:$C$12,2,FALSE),0),F73*IFERROR(VLOOKUP(System!$B$4,System!$A$7:$C$12,2,FALSE),0),F73*J73)</f>
        <v>0</v>
      </c>
      <c r="Q73" s="5"/>
      <c r="R73" s="42"/>
    </row>
    <row r="74" spans="2:18" ht="19.5" thickBot="1" x14ac:dyDescent="0.35">
      <c r="B74" s="182" t="s">
        <v>12</v>
      </c>
      <c r="C74" s="183"/>
      <c r="D74" s="183"/>
      <c r="E74" s="183"/>
      <c r="F74" s="184" t="s">
        <v>12</v>
      </c>
      <c r="G74" s="31"/>
      <c r="H74" s="86"/>
      <c r="I74" s="86"/>
      <c r="J74" s="49"/>
      <c r="K74" s="77">
        <f>SUM(K71:M73)</f>
        <v>0</v>
      </c>
      <c r="L74" s="77">
        <f t="shared" ref="L74" si="4">SUM(L71:N73)</f>
        <v>0</v>
      </c>
      <c r="M74" s="77">
        <f t="shared" ref="M74" si="5">SUM(M71:O73)</f>
        <v>0</v>
      </c>
      <c r="N74" s="77">
        <f t="shared" ref="N74" si="6">SUM(N71:P73)</f>
        <v>0</v>
      </c>
      <c r="O74" s="77">
        <f t="shared" ref="O74" si="7">SUM(O71:Q73)</f>
        <v>0</v>
      </c>
      <c r="P74" s="78">
        <f t="shared" ref="P74" si="8">SUM(P71:R73)</f>
        <v>0</v>
      </c>
      <c r="Q74" s="4"/>
      <c r="R74" s="40">
        <f>P74</f>
        <v>0</v>
      </c>
    </row>
    <row r="75" spans="2:18" ht="32.1" customHeight="1" thickBot="1" x14ac:dyDescent="0.35">
      <c r="B75" s="209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210"/>
      <c r="Q75" s="4"/>
    </row>
    <row r="76" spans="2:18" s="3" customFormat="1" ht="26.25" x14ac:dyDescent="0.4">
      <c r="B76" s="143" t="s">
        <v>45</v>
      </c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2"/>
      <c r="Q76" s="5"/>
      <c r="R76" s="42"/>
    </row>
    <row r="77" spans="2:18" s="3" customFormat="1" x14ac:dyDescent="0.3">
      <c r="B77" s="185" t="s">
        <v>15</v>
      </c>
      <c r="C77" s="202"/>
      <c r="D77" s="203"/>
      <c r="E77" s="191" t="s">
        <v>25</v>
      </c>
      <c r="F77" s="191" t="s">
        <v>26</v>
      </c>
      <c r="G77" s="60"/>
      <c r="H77" s="193" t="s">
        <v>27</v>
      </c>
      <c r="I77" s="194"/>
      <c r="J77" s="195"/>
      <c r="K77" s="26" t="s">
        <v>28</v>
      </c>
      <c r="L77" s="26"/>
      <c r="M77" s="26"/>
      <c r="N77" s="26"/>
      <c r="O77" s="26"/>
      <c r="P77" s="150" t="s">
        <v>24</v>
      </c>
      <c r="Q77" s="5"/>
      <c r="R77" s="42"/>
    </row>
    <row r="78" spans="2:18" s="3" customFormat="1" x14ac:dyDescent="0.3">
      <c r="B78" s="204"/>
      <c r="C78" s="205"/>
      <c r="D78" s="206"/>
      <c r="E78" s="192"/>
      <c r="F78" s="192"/>
      <c r="G78" s="60"/>
      <c r="H78" s="196"/>
      <c r="I78" s="197"/>
      <c r="J78" s="198"/>
      <c r="K78" s="26" t="str">
        <f>IF(UPPER($E$22)="JA","Trainer:0,60€","Athlet:0,30€")</f>
        <v>Athlet:0,30€</v>
      </c>
      <c r="L78" s="26"/>
      <c r="M78" s="26"/>
      <c r="N78" s="26"/>
      <c r="O78" s="26"/>
      <c r="P78" s="151"/>
      <c r="Q78" s="5"/>
      <c r="R78" s="42"/>
    </row>
    <row r="79" spans="2:18" ht="48" customHeight="1" x14ac:dyDescent="0.3">
      <c r="B79" s="170">
        <f>E62</f>
        <v>0</v>
      </c>
      <c r="C79" s="171"/>
      <c r="D79" s="172"/>
      <c r="E79" s="54" t="str">
        <f>CONCATENATE($E$21," ",$F$21,", ",$E$20," ",$P$20)</f>
        <v xml:space="preserve"> ,  </v>
      </c>
      <c r="F79" s="54" t="str">
        <f>CONCATENATE($E$64," ",$F$64,",",$E$63," ",$P63)</f>
        <v xml:space="preserve"> , </v>
      </c>
      <c r="G79" s="19"/>
      <c r="H79" s="98"/>
      <c r="I79" s="98"/>
      <c r="J79" s="98"/>
      <c r="K79" s="43">
        <f>IF(UPPER($E$22)="JA",0.6,0.3)</f>
        <v>0.3</v>
      </c>
      <c r="L79" s="43"/>
      <c r="M79" s="43"/>
      <c r="N79" s="43"/>
      <c r="O79" s="43"/>
      <c r="P79" s="44">
        <f>H79*K79</f>
        <v>0</v>
      </c>
      <c r="Q79" s="4"/>
    </row>
    <row r="80" spans="2:18" ht="32.1" customHeight="1" x14ac:dyDescent="0.3">
      <c r="B80" s="96"/>
      <c r="C80" s="97"/>
      <c r="D80" s="97"/>
      <c r="E80" s="20"/>
      <c r="F80" s="20"/>
      <c r="G80" s="19"/>
      <c r="H80" s="98"/>
      <c r="I80" s="98"/>
      <c r="J80" s="98"/>
      <c r="K80" s="43">
        <f>IF(UPPER($E$22)="JA",0.6,0.3)</f>
        <v>0.3</v>
      </c>
      <c r="L80" s="43"/>
      <c r="M80" s="43"/>
      <c r="N80" s="43"/>
      <c r="O80" s="43"/>
      <c r="P80" s="44">
        <f t="shared" ref="P80:P81" si="9">H80*K80</f>
        <v>0</v>
      </c>
      <c r="Q80" s="5"/>
      <c r="R80" s="42"/>
    </row>
    <row r="81" spans="2:18" ht="32.1" customHeight="1" x14ac:dyDescent="0.3">
      <c r="B81" s="96"/>
      <c r="C81" s="97"/>
      <c r="D81" s="97"/>
      <c r="E81" s="20"/>
      <c r="F81" s="20"/>
      <c r="G81" s="19"/>
      <c r="H81" s="98"/>
      <c r="I81" s="98"/>
      <c r="J81" s="98"/>
      <c r="K81" s="43">
        <f>IF(UPPER($E$22)="JA",0.6,0.3)</f>
        <v>0.3</v>
      </c>
      <c r="L81" s="43"/>
      <c r="M81" s="43"/>
      <c r="N81" s="43"/>
      <c r="O81" s="43"/>
      <c r="P81" s="44">
        <f t="shared" si="9"/>
        <v>0</v>
      </c>
      <c r="Q81" s="5"/>
      <c r="R81" s="42"/>
    </row>
    <row r="82" spans="2:18" ht="19.5" thickBot="1" x14ac:dyDescent="0.35">
      <c r="B82" s="182" t="s">
        <v>12</v>
      </c>
      <c r="C82" s="240"/>
      <c r="D82" s="240"/>
      <c r="E82" s="240"/>
      <c r="F82" s="241"/>
      <c r="G82" s="29"/>
      <c r="H82" s="99">
        <f>SUM(H79:J81)</f>
        <v>0</v>
      </c>
      <c r="I82" s="99"/>
      <c r="J82" s="99"/>
      <c r="K82" s="238">
        <f>IF(UPPER($E$22)="JA",0.6,0.3)</f>
        <v>0.3</v>
      </c>
      <c r="L82" s="238"/>
      <c r="M82" s="238"/>
      <c r="N82" s="47">
        <f>SUM(N79:P81)</f>
        <v>0</v>
      </c>
      <c r="O82" s="47"/>
      <c r="P82" s="48">
        <f>SUM(P79:P81)</f>
        <v>0</v>
      </c>
      <c r="Q82" s="5"/>
      <c r="R82" s="40">
        <f>P82</f>
        <v>0</v>
      </c>
    </row>
    <row r="83" spans="2:18" ht="32.1" customHeight="1" x14ac:dyDescent="0.3"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4"/>
    </row>
    <row r="84" spans="2:18" ht="32.1" customHeight="1" thickBot="1" x14ac:dyDescent="0.35"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4"/>
    </row>
    <row r="85" spans="2:18" ht="26.25" x14ac:dyDescent="0.4">
      <c r="B85" s="245" t="s">
        <v>46</v>
      </c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7"/>
      <c r="Q85" s="4"/>
    </row>
    <row r="86" spans="2:18" ht="32.1" customHeight="1" x14ac:dyDescent="0.4">
      <c r="B86" s="100" t="s">
        <v>13</v>
      </c>
      <c r="C86" s="101"/>
      <c r="D86" s="102"/>
      <c r="E86" s="109"/>
      <c r="F86" s="110"/>
      <c r="G86" s="110"/>
      <c r="H86" s="110"/>
      <c r="I86" s="110"/>
      <c r="J86" s="110"/>
      <c r="K86" s="111" t="s">
        <v>14</v>
      </c>
      <c r="L86" s="112"/>
      <c r="M86" s="112"/>
      <c r="N86" s="10"/>
      <c r="O86" s="10"/>
      <c r="P86" s="55"/>
      <c r="Q86" s="4"/>
    </row>
    <row r="87" spans="2:18" ht="32.1" customHeight="1" x14ac:dyDescent="0.3">
      <c r="B87" s="100" t="s">
        <v>15</v>
      </c>
      <c r="C87" s="101"/>
      <c r="D87" s="102"/>
      <c r="E87" s="152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4"/>
      <c r="Q87" s="4"/>
    </row>
    <row r="88" spans="2:18" ht="32.1" customHeight="1" x14ac:dyDescent="0.3">
      <c r="B88" s="207" t="s">
        <v>4</v>
      </c>
      <c r="C88" s="208"/>
      <c r="D88" s="208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1"/>
      <c r="Q88" s="4"/>
    </row>
    <row r="89" spans="2:18" s="3" customFormat="1" ht="32.1" customHeight="1" x14ac:dyDescent="0.3">
      <c r="B89" s="207" t="s">
        <v>16</v>
      </c>
      <c r="C89" s="208" t="s">
        <v>17</v>
      </c>
      <c r="D89" s="208"/>
      <c r="E89" s="10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4"/>
      <c r="Q89" s="5"/>
      <c r="R89" s="42"/>
    </row>
    <row r="90" spans="2:18" s="3" customFormat="1" ht="32.1" customHeight="1" thickBot="1" x14ac:dyDescent="0.35">
      <c r="B90" s="167" t="s">
        <v>18</v>
      </c>
      <c r="C90" s="168"/>
      <c r="D90" s="168"/>
      <c r="E90" s="174" t="s">
        <v>52</v>
      </c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  <c r="Q90" s="5"/>
      <c r="R90" s="42"/>
    </row>
    <row r="91" spans="2:18" s="3" customFormat="1" ht="32.1" customHeight="1" thickBot="1" x14ac:dyDescent="0.35">
      <c r="B91" s="12"/>
      <c r="C91" s="13"/>
      <c r="D91" s="14" t="s">
        <v>19</v>
      </c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69"/>
      <c r="Q91" s="5"/>
      <c r="R91" s="42"/>
    </row>
    <row r="92" spans="2:18" ht="32.1" customHeight="1" x14ac:dyDescent="0.3">
      <c r="B92" s="16"/>
      <c r="C92" s="17"/>
      <c r="D92" s="14" t="s">
        <v>20</v>
      </c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69"/>
      <c r="Q92" s="4"/>
    </row>
    <row r="93" spans="2:18" ht="24.75" customHeight="1" x14ac:dyDescent="0.3">
      <c r="B93" s="10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6"/>
      <c r="Q93" s="4"/>
    </row>
    <row r="94" spans="2:18" ht="26.25" x14ac:dyDescent="0.4">
      <c r="B94" s="87" t="s">
        <v>55</v>
      </c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9"/>
      <c r="Q94" s="4"/>
    </row>
    <row r="95" spans="2:18" ht="37.5" x14ac:dyDescent="0.3">
      <c r="B95" s="90" t="s">
        <v>21</v>
      </c>
      <c r="C95" s="91"/>
      <c r="D95" s="91"/>
      <c r="E95" s="92"/>
      <c r="F95" s="23" t="s">
        <v>22</v>
      </c>
      <c r="G95" s="24"/>
      <c r="H95" s="82" t="s">
        <v>10</v>
      </c>
      <c r="I95" s="82"/>
      <c r="J95" s="25" t="s">
        <v>23</v>
      </c>
      <c r="K95" s="69" t="s">
        <v>24</v>
      </c>
      <c r="L95" s="69"/>
      <c r="M95" s="69"/>
      <c r="N95" s="69"/>
      <c r="O95" s="69"/>
      <c r="P95" s="70" t="str">
        <f>IFERROR(VLOOKUP(System!$B$5,System!$A$7:$C$12,3,FALSE),"Angabe prüfen!")</f>
        <v>Angabe prüfen!</v>
      </c>
      <c r="Q95" s="4"/>
    </row>
    <row r="96" spans="2:18" ht="32.1" customHeight="1" x14ac:dyDescent="0.3">
      <c r="B96" s="93"/>
      <c r="C96" s="94"/>
      <c r="D96" s="94"/>
      <c r="E96" s="94"/>
      <c r="F96" s="18"/>
      <c r="G96" s="18"/>
      <c r="H96" s="83"/>
      <c r="I96" s="83"/>
      <c r="J96" s="45"/>
      <c r="K96" s="71">
        <f>F96*J96</f>
        <v>0</v>
      </c>
      <c r="L96" s="72"/>
      <c r="M96" s="72"/>
      <c r="N96" s="72"/>
      <c r="O96" s="72"/>
      <c r="P96" s="79">
        <f>IF(J96&gt;IFERROR(VLOOKUP(System!$B$5,System!$A$7:$C$12,2,FALSE),0),F96*IFERROR(VLOOKUP(System!$B$5,System!$A$7:$C$12,2,FALSE),0),F96*J96)</f>
        <v>0</v>
      </c>
      <c r="Q96" s="5"/>
      <c r="R96" s="42"/>
    </row>
    <row r="97" spans="2:18" ht="32.1" customHeight="1" x14ac:dyDescent="0.3">
      <c r="B97" s="93"/>
      <c r="C97" s="94"/>
      <c r="D97" s="94"/>
      <c r="E97" s="94"/>
      <c r="F97" s="18"/>
      <c r="G97" s="18"/>
      <c r="H97" s="83"/>
      <c r="I97" s="83"/>
      <c r="J97" s="45"/>
      <c r="K97" s="71">
        <f t="shared" ref="K97:K98" si="10">F97*J97</f>
        <v>0</v>
      </c>
      <c r="L97" s="72"/>
      <c r="M97" s="72"/>
      <c r="N97" s="72"/>
      <c r="O97" s="72"/>
      <c r="P97" s="79">
        <f>IF(J97&gt;IFERROR(VLOOKUP(System!$B$5,System!$A$7:$C$12,2,FALSE),0),F97*IFERROR(VLOOKUP(System!$B$5,System!$A$7:$C$12,2,FALSE),0),F97*J97)</f>
        <v>0</v>
      </c>
      <c r="Q97" s="5"/>
      <c r="R97" s="42"/>
    </row>
    <row r="98" spans="2:18" s="3" customFormat="1" ht="32.1" customHeight="1" x14ac:dyDescent="0.3">
      <c r="B98" s="93"/>
      <c r="C98" s="94"/>
      <c r="D98" s="94"/>
      <c r="E98" s="94"/>
      <c r="F98" s="18"/>
      <c r="G98" s="18"/>
      <c r="H98" s="83"/>
      <c r="I98" s="83"/>
      <c r="J98" s="45"/>
      <c r="K98" s="71">
        <f t="shared" si="10"/>
        <v>0</v>
      </c>
      <c r="L98" s="72"/>
      <c r="M98" s="72"/>
      <c r="N98" s="72"/>
      <c r="O98" s="72"/>
      <c r="P98" s="79">
        <f>IF(J98&gt;IFERROR(VLOOKUP(System!$B$5,System!$A$7:$C$12,2,FALSE),0),F98*IFERROR(VLOOKUP(System!$B$5,System!$A$7:$C$12,2,FALSE),0),F98*J98)</f>
        <v>0</v>
      </c>
      <c r="Q98" s="5"/>
      <c r="R98" s="42"/>
    </row>
    <row r="99" spans="2:18" s="3" customFormat="1" x14ac:dyDescent="0.3">
      <c r="B99" s="227" t="s">
        <v>12</v>
      </c>
      <c r="C99" s="228"/>
      <c r="D99" s="228"/>
      <c r="E99" s="228"/>
      <c r="F99" s="229"/>
      <c r="G99" s="30"/>
      <c r="H99" s="84"/>
      <c r="I99" s="84"/>
      <c r="J99" s="46"/>
      <c r="K99" s="80">
        <f>SUM(K96:M98)</f>
        <v>0</v>
      </c>
      <c r="L99" s="80">
        <f t="shared" ref="L99" si="11">SUM(L96:N98)</f>
        <v>0</v>
      </c>
      <c r="M99" s="80">
        <f t="shared" ref="M99" si="12">SUM(M96:O98)</f>
        <v>0</v>
      </c>
      <c r="N99" s="80">
        <f t="shared" ref="N99" si="13">SUM(N96:P98)</f>
        <v>0</v>
      </c>
      <c r="O99" s="80">
        <f t="shared" ref="O99" si="14">SUM(O96:Q98)</f>
        <v>0</v>
      </c>
      <c r="P99" s="81">
        <f t="shared" ref="P99" si="15">SUM(P96:R98)</f>
        <v>0</v>
      </c>
      <c r="Q99" s="4"/>
      <c r="R99" s="40">
        <f>P99</f>
        <v>0</v>
      </c>
    </row>
    <row r="100" spans="2:18" s="3" customFormat="1" ht="32.1" customHeight="1" thickBot="1" x14ac:dyDescent="0.35">
      <c r="B100" s="10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6"/>
      <c r="Q100" s="5"/>
      <c r="R100" s="42"/>
    </row>
    <row r="101" spans="2:18" ht="26.25" x14ac:dyDescent="0.4">
      <c r="B101" s="242" t="s">
        <v>47</v>
      </c>
      <c r="C101" s="243"/>
      <c r="D101" s="243"/>
      <c r="E101" s="243"/>
      <c r="F101" s="243"/>
      <c r="G101" s="243"/>
      <c r="H101" s="243"/>
      <c r="I101" s="243"/>
      <c r="J101" s="243"/>
      <c r="K101" s="243"/>
      <c r="L101" s="243"/>
      <c r="M101" s="243"/>
      <c r="N101" s="243"/>
      <c r="O101" s="243"/>
      <c r="P101" s="244"/>
      <c r="Q101" s="4"/>
    </row>
    <row r="102" spans="2:18" x14ac:dyDescent="0.3">
      <c r="B102" s="248" t="s">
        <v>15</v>
      </c>
      <c r="C102" s="222"/>
      <c r="D102" s="223"/>
      <c r="E102" s="250" t="s">
        <v>25</v>
      </c>
      <c r="F102" s="250" t="s">
        <v>26</v>
      </c>
      <c r="G102" s="61"/>
      <c r="H102" s="221" t="s">
        <v>27</v>
      </c>
      <c r="I102" s="222"/>
      <c r="J102" s="223"/>
      <c r="K102" s="26" t="s">
        <v>28</v>
      </c>
      <c r="L102" s="26"/>
      <c r="M102" s="26"/>
      <c r="N102" s="26"/>
      <c r="O102" s="26"/>
      <c r="P102" s="150" t="s">
        <v>24</v>
      </c>
      <c r="Q102" s="4"/>
    </row>
    <row r="103" spans="2:18" x14ac:dyDescent="0.3">
      <c r="B103" s="249"/>
      <c r="C103" s="225"/>
      <c r="D103" s="226"/>
      <c r="E103" s="251"/>
      <c r="F103" s="251"/>
      <c r="G103" s="61"/>
      <c r="H103" s="224"/>
      <c r="I103" s="225"/>
      <c r="J103" s="226"/>
      <c r="K103" s="26" t="str">
        <f>IF(UPPER($E$22)="JA","Trainer:0,60€","Athlet:0,30€")</f>
        <v>Athlet:0,30€</v>
      </c>
      <c r="L103" s="26"/>
      <c r="M103" s="26"/>
      <c r="N103" s="26"/>
      <c r="O103" s="26"/>
      <c r="P103" s="151"/>
      <c r="Q103" s="4"/>
    </row>
    <row r="104" spans="2:18" ht="48" customHeight="1" x14ac:dyDescent="0.3">
      <c r="B104" s="165">
        <f>E87</f>
        <v>0</v>
      </c>
      <c r="C104" s="166"/>
      <c r="D104" s="166"/>
      <c r="E104" s="54" t="str">
        <f>CONCATENATE($E$21," ",$F$21,", ",$E$20," ",$P$20)</f>
        <v xml:space="preserve"> ,  </v>
      </c>
      <c r="F104" s="54" t="str">
        <f>CONCATENATE($E$89," ",$F$89,",",$E$88," ",$P$88)</f>
        <v xml:space="preserve"> , </v>
      </c>
      <c r="G104" s="19"/>
      <c r="H104" s="98"/>
      <c r="I104" s="98"/>
      <c r="J104" s="98"/>
      <c r="K104" s="43">
        <f>IF(UPPER($E$22)="JA",0.6,0.3)</f>
        <v>0.3</v>
      </c>
      <c r="L104" s="43"/>
      <c r="M104" s="43"/>
      <c r="N104" s="43"/>
      <c r="O104" s="43"/>
      <c r="P104" s="44">
        <f>H104*K104</f>
        <v>0</v>
      </c>
      <c r="Q104" s="4"/>
    </row>
    <row r="105" spans="2:18" ht="32.1" customHeight="1" x14ac:dyDescent="0.3">
      <c r="B105" s="96"/>
      <c r="C105" s="97"/>
      <c r="D105" s="97"/>
      <c r="E105" s="20"/>
      <c r="F105" s="20"/>
      <c r="G105" s="19"/>
      <c r="H105" s="98"/>
      <c r="I105" s="98"/>
      <c r="J105" s="98"/>
      <c r="K105" s="43">
        <f>IF(UPPER($E$22)="JA",0.6,0.3)</f>
        <v>0.3</v>
      </c>
      <c r="L105" s="43"/>
      <c r="M105" s="43"/>
      <c r="N105" s="43"/>
      <c r="O105" s="43"/>
      <c r="P105" s="44">
        <f t="shared" ref="P105:P106" si="16">H105*K105</f>
        <v>0</v>
      </c>
      <c r="Q105" s="5"/>
      <c r="R105" s="42"/>
    </row>
    <row r="106" spans="2:18" ht="32.1" customHeight="1" thickBot="1" x14ac:dyDescent="0.35">
      <c r="B106" s="214"/>
      <c r="C106" s="215"/>
      <c r="D106" s="215"/>
      <c r="E106" s="65"/>
      <c r="F106" s="65"/>
      <c r="G106" s="66"/>
      <c r="H106" s="216"/>
      <c r="I106" s="216"/>
      <c r="J106" s="216"/>
      <c r="K106" s="67">
        <f>IF(UPPER($E$22)="JA",0.6,0.3)</f>
        <v>0.3</v>
      </c>
      <c r="L106" s="67"/>
      <c r="M106" s="67"/>
      <c r="N106" s="67"/>
      <c r="O106" s="67"/>
      <c r="P106" s="68">
        <f t="shared" si="16"/>
        <v>0</v>
      </c>
      <c r="Q106" s="5"/>
      <c r="R106" s="42"/>
    </row>
    <row r="107" spans="2:18" ht="19.5" thickBot="1" x14ac:dyDescent="0.35">
      <c r="B107" s="230" t="s">
        <v>12</v>
      </c>
      <c r="C107" s="231"/>
      <c r="D107" s="231"/>
      <c r="E107" s="231"/>
      <c r="F107" s="232"/>
      <c r="G107" s="62"/>
      <c r="H107" s="217">
        <f>SUM(H104:J106)</f>
        <v>0</v>
      </c>
      <c r="I107" s="217"/>
      <c r="J107" s="217"/>
      <c r="K107" s="239">
        <f>IF(UPPER($E$22)="JA",0.6,0.3)</f>
        <v>0.3</v>
      </c>
      <c r="L107" s="239"/>
      <c r="M107" s="239"/>
      <c r="N107" s="63">
        <f>SUM(N104:P106)</f>
        <v>0</v>
      </c>
      <c r="O107" s="63"/>
      <c r="P107" s="64">
        <f>SUM(P104:P106)</f>
        <v>0</v>
      </c>
      <c r="Q107" s="5"/>
      <c r="R107" s="40">
        <f>P107</f>
        <v>0</v>
      </c>
    </row>
    <row r="108" spans="2:18" x14ac:dyDescent="0.3">
      <c r="B108" s="142"/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4"/>
    </row>
    <row r="109" spans="2:18" x14ac:dyDescent="0.3"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4"/>
    </row>
    <row r="111" spans="2:18" x14ac:dyDescent="0.3">
      <c r="B111" s="4"/>
      <c r="C111" s="4"/>
      <c r="D111" s="4"/>
      <c r="E111" s="4"/>
      <c r="F111" s="4"/>
      <c r="G111" s="4"/>
      <c r="H111" s="4"/>
      <c r="I111" s="4"/>
      <c r="J111" s="4"/>
      <c r="L111" s="34"/>
      <c r="M111" s="34"/>
      <c r="N111" s="34"/>
      <c r="O111" s="34"/>
      <c r="P111" s="233" t="s">
        <v>29</v>
      </c>
      <c r="Q111" s="9"/>
      <c r="R111" s="218">
        <f>SUM(R27:R105)</f>
        <v>0</v>
      </c>
    </row>
    <row r="112" spans="2:18" x14ac:dyDescent="0.3">
      <c r="B112" s="4"/>
      <c r="C112" s="4"/>
      <c r="D112" s="4"/>
      <c r="E112" s="4"/>
      <c r="F112" s="4"/>
      <c r="G112" s="4"/>
      <c r="H112" s="4"/>
      <c r="I112" s="4"/>
      <c r="J112" s="4"/>
      <c r="L112" s="34"/>
      <c r="M112" s="34"/>
      <c r="N112" s="34"/>
      <c r="O112" s="34"/>
      <c r="P112" s="234"/>
      <c r="Q112" s="9"/>
      <c r="R112" s="219"/>
    </row>
    <row r="113" spans="12:18" x14ac:dyDescent="0.3">
      <c r="L113" s="33"/>
      <c r="M113" s="33"/>
      <c r="N113" s="33"/>
      <c r="O113" s="33"/>
      <c r="P113" s="37"/>
      <c r="Q113" s="9"/>
    </row>
    <row r="114" spans="12:18" x14ac:dyDescent="0.3">
      <c r="L114" s="35"/>
      <c r="M114" s="35"/>
      <c r="N114" s="35"/>
      <c r="O114" s="35"/>
      <c r="P114" s="235" t="s">
        <v>30</v>
      </c>
      <c r="Q114" s="9"/>
      <c r="R114" s="220"/>
    </row>
    <row r="115" spans="12:18" x14ac:dyDescent="0.3">
      <c r="L115" s="35"/>
      <c r="M115" s="35"/>
      <c r="N115" s="35"/>
      <c r="O115" s="35"/>
      <c r="P115" s="234"/>
      <c r="Q115" s="9"/>
      <c r="R115" s="220"/>
    </row>
    <row r="116" spans="12:18" x14ac:dyDescent="0.3">
      <c r="L116" s="33"/>
      <c r="M116" s="33"/>
      <c r="N116" s="33"/>
      <c r="O116" s="33"/>
      <c r="P116" s="37"/>
      <c r="Q116" s="9"/>
    </row>
    <row r="117" spans="12:18" ht="21" x14ac:dyDescent="0.35">
      <c r="L117" s="36"/>
      <c r="M117" s="36"/>
      <c r="N117" s="36"/>
      <c r="O117" s="36"/>
      <c r="P117" s="236" t="s">
        <v>31</v>
      </c>
      <c r="Q117" s="59"/>
      <c r="R117" s="213">
        <f>R111-R114</f>
        <v>0</v>
      </c>
    </row>
    <row r="118" spans="12:18" ht="21" x14ac:dyDescent="0.35">
      <c r="L118" s="36"/>
      <c r="M118" s="36"/>
      <c r="N118" s="36"/>
      <c r="O118" s="36"/>
      <c r="P118" s="237"/>
      <c r="Q118" s="59"/>
      <c r="R118" s="213"/>
    </row>
  </sheetData>
  <sheetProtection algorithmName="SHA-512" hashValue="WvPG9MInX4G60H/CKlGnkGR3ssExE+5Dr6mprQ0nEQpQerauENG6vS8zZVW2S/0vpN2QhpPEDPZK1jJxkPoiUg==" saltValue="pgUTykdCA0JnbDr7vSSwLw==" spinCount="100000" sheet="1" objects="1" scenarios="1" selectLockedCells="1"/>
  <mergeCells count="171">
    <mergeCell ref="H102:J103"/>
    <mergeCell ref="B99:F99"/>
    <mergeCell ref="B107:F107"/>
    <mergeCell ref="P111:P112"/>
    <mergeCell ref="P114:P115"/>
    <mergeCell ref="P117:P118"/>
    <mergeCell ref="K82:M82"/>
    <mergeCell ref="P102:P103"/>
    <mergeCell ref="B104:D104"/>
    <mergeCell ref="H104:J104"/>
    <mergeCell ref="K107:M107"/>
    <mergeCell ref="B82:F82"/>
    <mergeCell ref="B100:P100"/>
    <mergeCell ref="B101:P101"/>
    <mergeCell ref="B97:E97"/>
    <mergeCell ref="B98:E98"/>
    <mergeCell ref="B93:P93"/>
    <mergeCell ref="B85:P85"/>
    <mergeCell ref="B86:D86"/>
    <mergeCell ref="B87:D87"/>
    <mergeCell ref="E87:P87"/>
    <mergeCell ref="B102:D103"/>
    <mergeCell ref="E102:E103"/>
    <mergeCell ref="F102:F103"/>
    <mergeCell ref="R117:R118"/>
    <mergeCell ref="B105:D105"/>
    <mergeCell ref="H105:J105"/>
    <mergeCell ref="B106:D106"/>
    <mergeCell ref="H106:J106"/>
    <mergeCell ref="H107:J107"/>
    <mergeCell ref="B108:P108"/>
    <mergeCell ref="B109:P109"/>
    <mergeCell ref="R111:R112"/>
    <mergeCell ref="R114:R115"/>
    <mergeCell ref="E91:P92"/>
    <mergeCell ref="B83:P83"/>
    <mergeCell ref="B90:D90"/>
    <mergeCell ref="E90:P90"/>
    <mergeCell ref="E86:J86"/>
    <mergeCell ref="K86:M86"/>
    <mergeCell ref="E63:O63"/>
    <mergeCell ref="B65:D65"/>
    <mergeCell ref="E65:P65"/>
    <mergeCell ref="E66:P67"/>
    <mergeCell ref="B74:F74"/>
    <mergeCell ref="B77:D78"/>
    <mergeCell ref="E77:E78"/>
    <mergeCell ref="F77:F78"/>
    <mergeCell ref="H77:J78"/>
    <mergeCell ref="B88:D88"/>
    <mergeCell ref="E88:O88"/>
    <mergeCell ref="B89:D89"/>
    <mergeCell ref="F89:P89"/>
    <mergeCell ref="B73:E73"/>
    <mergeCell ref="B75:P75"/>
    <mergeCell ref="B76:P76"/>
    <mergeCell ref="B70:E70"/>
    <mergeCell ref="B71:E71"/>
    <mergeCell ref="B72:E72"/>
    <mergeCell ref="P77:P78"/>
    <mergeCell ref="B79:D79"/>
    <mergeCell ref="H79:J79"/>
    <mergeCell ref="B84:P84"/>
    <mergeCell ref="E40:P40"/>
    <mergeCell ref="B33:P33"/>
    <mergeCell ref="B34:P34"/>
    <mergeCell ref="B46:E46"/>
    <mergeCell ref="B47:E47"/>
    <mergeCell ref="B44:P44"/>
    <mergeCell ref="E61:J61"/>
    <mergeCell ref="K61:M61"/>
    <mergeCell ref="B57:F57"/>
    <mergeCell ref="B49:F49"/>
    <mergeCell ref="B52:D53"/>
    <mergeCell ref="E52:E53"/>
    <mergeCell ref="F52:F53"/>
    <mergeCell ref="H52:J53"/>
    <mergeCell ref="B69:P69"/>
    <mergeCell ref="B61:D61"/>
    <mergeCell ref="B62:D62"/>
    <mergeCell ref="E62:P62"/>
    <mergeCell ref="B63:D63"/>
    <mergeCell ref="B56:D56"/>
    <mergeCell ref="H56:J56"/>
    <mergeCell ref="B32:F32"/>
    <mergeCell ref="H32:O32"/>
    <mergeCell ref="B51:P51"/>
    <mergeCell ref="B50:P50"/>
    <mergeCell ref="H54:J54"/>
    <mergeCell ref="F39:P39"/>
    <mergeCell ref="B43:P43"/>
    <mergeCell ref="B36:D36"/>
    <mergeCell ref="B37:D37"/>
    <mergeCell ref="B38:D38"/>
    <mergeCell ref="H45:I45"/>
    <mergeCell ref="B48:E48"/>
    <mergeCell ref="B55:D55"/>
    <mergeCell ref="H55:J55"/>
    <mergeCell ref="B54:D54"/>
    <mergeCell ref="B40:D40"/>
    <mergeCell ref="E41:P42"/>
    <mergeCell ref="R25:R26"/>
    <mergeCell ref="B58:P58"/>
    <mergeCell ref="B60:P60"/>
    <mergeCell ref="H28:O28"/>
    <mergeCell ref="H29:O29"/>
    <mergeCell ref="H26:O26"/>
    <mergeCell ref="B25:P25"/>
    <mergeCell ref="B26:F26"/>
    <mergeCell ref="B27:F27"/>
    <mergeCell ref="B28:F28"/>
    <mergeCell ref="B29:F29"/>
    <mergeCell ref="P52:P53"/>
    <mergeCell ref="H46:I46"/>
    <mergeCell ref="H47:I47"/>
    <mergeCell ref="B45:E45"/>
    <mergeCell ref="E37:P37"/>
    <mergeCell ref="E38:O38"/>
    <mergeCell ref="B39:D39"/>
    <mergeCell ref="H57:J57"/>
    <mergeCell ref="K57:M57"/>
    <mergeCell ref="B30:F30"/>
    <mergeCell ref="H30:O30"/>
    <mergeCell ref="B31:F31"/>
    <mergeCell ref="H31:O31"/>
    <mergeCell ref="B9:P9"/>
    <mergeCell ref="E36:J36"/>
    <mergeCell ref="K36:M36"/>
    <mergeCell ref="F23:P23"/>
    <mergeCell ref="B1:P7"/>
    <mergeCell ref="B10:P10"/>
    <mergeCell ref="B17:P17"/>
    <mergeCell ref="B24:P24"/>
    <mergeCell ref="B8:P8"/>
    <mergeCell ref="H27:O27"/>
    <mergeCell ref="B23:D23"/>
    <mergeCell ref="B18:D18"/>
    <mergeCell ref="B19:D19"/>
    <mergeCell ref="E19:P19"/>
    <mergeCell ref="B22:D22"/>
    <mergeCell ref="F22:P22"/>
    <mergeCell ref="B11:P12"/>
    <mergeCell ref="B35:P35"/>
    <mergeCell ref="E18:P18"/>
    <mergeCell ref="E20:O20"/>
    <mergeCell ref="F21:P21"/>
    <mergeCell ref="B21:D21"/>
    <mergeCell ref="H95:I95"/>
    <mergeCell ref="H96:I96"/>
    <mergeCell ref="H97:I97"/>
    <mergeCell ref="H98:I98"/>
    <mergeCell ref="H99:I99"/>
    <mergeCell ref="H48:I48"/>
    <mergeCell ref="H49:I49"/>
    <mergeCell ref="H70:I70"/>
    <mergeCell ref="H71:I71"/>
    <mergeCell ref="H72:I72"/>
    <mergeCell ref="H73:I73"/>
    <mergeCell ref="H74:I74"/>
    <mergeCell ref="B94:P94"/>
    <mergeCell ref="B95:E95"/>
    <mergeCell ref="B96:E96"/>
    <mergeCell ref="B59:P59"/>
    <mergeCell ref="B81:D81"/>
    <mergeCell ref="H81:J81"/>
    <mergeCell ref="H82:J82"/>
    <mergeCell ref="B80:D80"/>
    <mergeCell ref="H80:J80"/>
    <mergeCell ref="B64:D64"/>
    <mergeCell ref="F64:P64"/>
    <mergeCell ref="B68:P68"/>
  </mergeCells>
  <pageMargins left="0.23622047244094491" right="0.23622047244094491" top="0.74803149606299213" bottom="0.74803149606299213" header="0.31496062992125984" footer="0.31496062992125984"/>
  <pageSetup paperSize="9" scale="42" fitToHeight="0" orientation="portrait" r:id="rId1"/>
  <headerFooter>
    <oddFooter>&amp;R&amp;P/&amp;N</oddFooter>
  </headerFooter>
  <rowBreaks count="3" manualBreakCount="3">
    <brk id="33" max="16383" man="1"/>
    <brk id="58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AA1A-21BD-48F9-B8FE-7CB5AE2E3F7D}">
  <dimension ref="A1:C12"/>
  <sheetViews>
    <sheetView workbookViewId="0">
      <selection activeCell="N7" sqref="N7"/>
    </sheetView>
  </sheetViews>
  <sheetFormatPr baseColWidth="10" defaultColWidth="9" defaultRowHeight="14.25" x14ac:dyDescent="0.2"/>
  <cols>
    <col min="1" max="1" width="9.375" bestFit="1" customWidth="1"/>
    <col min="3" max="3" width="20.375" bestFit="1" customWidth="1"/>
  </cols>
  <sheetData>
    <row r="1" spans="1:3" x14ac:dyDescent="0.2">
      <c r="A1" t="s">
        <v>32</v>
      </c>
    </row>
    <row r="3" spans="1:3" x14ac:dyDescent="0.2">
      <c r="A3" t="s">
        <v>33</v>
      </c>
      <c r="B3" t="str">
        <f>IF(UPPER(Antrag!$E$22)="JA",UPPER(CONCATENATE(Antrag!$E$22,Antrag!P36)),UPPER(CONCATENATE("NEIN",Antrag!P36)))</f>
        <v>NEIN</v>
      </c>
    </row>
    <row r="4" spans="1:3" x14ac:dyDescent="0.2">
      <c r="A4" t="s">
        <v>34</v>
      </c>
      <c r="B4" t="str">
        <f>IF(UPPER(Antrag!$E$22)="JA",UPPER(CONCATENATE(Antrag!$E$22,Antrag!P61)),UPPER(CONCATENATE("NEIN",Antrag!P61)))</f>
        <v>NEIN</v>
      </c>
    </row>
    <row r="5" spans="1:3" x14ac:dyDescent="0.2">
      <c r="A5" t="s">
        <v>35</v>
      </c>
      <c r="B5" t="str">
        <f>IF(UPPER(Antrag!$E$22)="JA",UPPER(CONCATENATE(Antrag!$E$22,Antrag!P86)),UPPER(CONCATENATE("NEIN",Antrag!P86)))</f>
        <v>NEIN</v>
      </c>
    </row>
    <row r="7" spans="1:3" x14ac:dyDescent="0.2">
      <c r="A7" t="s">
        <v>36</v>
      </c>
      <c r="B7">
        <v>75</v>
      </c>
      <c r="C7" t="s">
        <v>48</v>
      </c>
    </row>
    <row r="8" spans="1:3" x14ac:dyDescent="0.2">
      <c r="A8" t="s">
        <v>37</v>
      </c>
      <c r="B8">
        <v>75</v>
      </c>
      <c r="C8" t="s">
        <v>48</v>
      </c>
    </row>
    <row r="9" spans="1:3" x14ac:dyDescent="0.2">
      <c r="A9" t="s">
        <v>38</v>
      </c>
      <c r="B9">
        <v>50</v>
      </c>
      <c r="C9" t="s">
        <v>49</v>
      </c>
    </row>
    <row r="10" spans="1:3" x14ac:dyDescent="0.2">
      <c r="A10" t="s">
        <v>39</v>
      </c>
      <c r="B10">
        <v>125</v>
      </c>
      <c r="C10" t="s">
        <v>50</v>
      </c>
    </row>
    <row r="11" spans="1:3" x14ac:dyDescent="0.2">
      <c r="A11" t="s">
        <v>40</v>
      </c>
      <c r="B11">
        <v>125</v>
      </c>
      <c r="C11" t="s">
        <v>50</v>
      </c>
    </row>
    <row r="12" spans="1:3" x14ac:dyDescent="0.2">
      <c r="A12" t="s">
        <v>41</v>
      </c>
      <c r="B12">
        <v>100</v>
      </c>
      <c r="C12" t="s">
        <v>51</v>
      </c>
    </row>
  </sheetData>
  <sheetProtection algorithmName="SHA-512" hashValue="+ql0JNq0Sp9Yjtzov2Qx5rkPUytkbX/Vo2AZujE4yJ41JeKOrCbOl5mlgETCaxNFNDvq8RA/vTUuRZRIuqI1Uw==" saltValue="l00sMD4qjgG0zBnxOeEJj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62BA-13D0-4D7C-89A8-47957A930567}">
  <dimension ref="A1"/>
  <sheetViews>
    <sheetView workbookViewId="0">
      <selection activeCell="B8" sqref="B8"/>
    </sheetView>
  </sheetViews>
  <sheetFormatPr baseColWidth="10" defaultColWidth="11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Antrag</vt:lpstr>
      <vt:lpstr>System</vt:lpstr>
      <vt:lpstr>Belege</vt:lpstr>
      <vt:lpstr>Antrag!Drucktitel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Cramer</dc:creator>
  <cp:keywords/>
  <dc:description/>
  <cp:lastModifiedBy>Mario Cramer</cp:lastModifiedBy>
  <cp:revision/>
  <cp:lastPrinted>2025-07-20T12:55:18Z</cp:lastPrinted>
  <dcterms:created xsi:type="dcterms:W3CDTF">2023-11-12T13:21:53Z</dcterms:created>
  <dcterms:modified xsi:type="dcterms:W3CDTF">2025-07-20T16:02:04Z</dcterms:modified>
  <cp:category/>
  <cp:contentStatus/>
</cp:coreProperties>
</file>